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750" windowWidth="8400" windowHeight="4185" tabRatio="307" activeTab="0"/>
  </bookViews>
  <sheets>
    <sheet name="АРР" sheetId="1" r:id="rId1"/>
  </sheets>
  <externalReferences>
    <externalReference r:id="rId4"/>
    <externalReference r:id="rId5"/>
  </externalReferences>
  <definedNames>
    <definedName name="kursLuty">'[1]KursyWzajemne'!$A$118:$H$125</definedName>
    <definedName name="Kursy">#REF!</definedName>
    <definedName name="KursyKolumna">#REF!</definedName>
    <definedName name="KursyWiersz">#REF!</definedName>
    <definedName name="_xlnm.Print_Area" localSheetId="0">'АРР'!$A$1:$G$682</definedName>
    <definedName name="Сысоев">'[2]Сысоев С.'!#REF!</definedName>
  </definedNames>
  <calcPr fullCalcOnLoad="1" refMode="R1C1"/>
</workbook>
</file>

<file path=xl/sharedStrings.xml><?xml version="1.0" encoding="utf-8"?>
<sst xmlns="http://schemas.openxmlformats.org/spreadsheetml/2006/main" count="2114" uniqueCount="908">
  <si>
    <t>Средство для защиты кузова  &lt; APP-U-200&gt;   "Baranek" черный</t>
  </si>
  <si>
    <t>Средство для защиты кузова  &lt; APP-U-200&gt;   "Baranek" серый</t>
  </si>
  <si>
    <t>Средство для защиты кузова  &lt; APP-U-200&gt;   "Baranek" белый</t>
  </si>
  <si>
    <t>06KBM080</t>
  </si>
  <si>
    <t>06KBM100</t>
  </si>
  <si>
    <t>06KBM120</t>
  </si>
  <si>
    <t>06KBM150</t>
  </si>
  <si>
    <t>06KBM220</t>
  </si>
  <si>
    <t>06KBM240</t>
  </si>
  <si>
    <t>06KBM320</t>
  </si>
  <si>
    <t>P5000 / 1 шт.</t>
  </si>
  <si>
    <t>Стойка для бамперов и спойлеров</t>
  </si>
  <si>
    <t xml:space="preserve">Действует гибкая система скидок </t>
  </si>
  <si>
    <t>Штатив излучателя SPOT 800</t>
  </si>
  <si>
    <t>Средство силиконовое &lt;Silikon&gt; ( аерозоль)</t>
  </si>
  <si>
    <t>01 ШПАКЛЕВКИ</t>
  </si>
  <si>
    <t>Шпаклевка универсальная &lt;PE-POLY-PLAST&gt;</t>
  </si>
  <si>
    <t>120 шт.</t>
  </si>
  <si>
    <t>Шпаклевка универсальная &lt;APP PE-POLY-PLAST&gt;</t>
  </si>
  <si>
    <t>12 шт.</t>
  </si>
  <si>
    <t>6 шт.</t>
  </si>
  <si>
    <t>168 шт.</t>
  </si>
  <si>
    <t>Шпаклевка с волокном стеклянным &lt;APP PE-POLY-PLAST &gt;</t>
  </si>
  <si>
    <t>Шпаклевка отделочная &lt;APP PE-POLY-PLAST&gt;</t>
  </si>
  <si>
    <t>Шпаклевка универсальная &lt;APP SOFT-POLY-PLAST&gt;</t>
  </si>
  <si>
    <t>Шпаклевка жидкая &lt;APP PE-POLY-PLAST&gt;</t>
  </si>
  <si>
    <t>Шпаклевка сглаживающая 1-компонентная &lt;APP Glattspachtel&gt;</t>
  </si>
  <si>
    <t>Комплект ремонтный (Смола + ткань)</t>
  </si>
  <si>
    <t>Смола для ламинирования АРР (полиэфирная с отвердителем  )</t>
  </si>
  <si>
    <t>Лист   стеклянный АPP</t>
  </si>
  <si>
    <t>0,5 м2</t>
  </si>
  <si>
    <t>1 шт.</t>
  </si>
  <si>
    <t>02 КРАСКИ - ОТВЕРДИТЕЛИ- ГРУНТЫ</t>
  </si>
  <si>
    <t>Лак бесцветный акриловый 2-компонентный &lt;APP-2K-Acryl-Klarlack&gt;</t>
  </si>
  <si>
    <t>4 шт.</t>
  </si>
  <si>
    <t xml:space="preserve">Краска белая акриловая 2-комп.  GM60 &lt;APP-2K Ackryl-Lack&gt;                                                             </t>
  </si>
  <si>
    <t xml:space="preserve">Краска белая акриловая 2-комп.  SL00 &lt;APP-2K Ackryl-Lack&gt;                                                              </t>
  </si>
  <si>
    <t>Отвердитель   для акриловых красок и лаков &lt;APP-2K-Harter LHN&gt; нормальный</t>
  </si>
  <si>
    <t>Отвердитель   для акриловых красок и лаков &lt;APP-2K-Harter LHS&gt; быстрый</t>
  </si>
  <si>
    <t>Грунт-наполнитель акриловый 2-комп. &lt;APP-Acryfiller 5:1&gt; черный</t>
  </si>
  <si>
    <t>Грунт-наполнитель  акриловый 2-комп. &lt;APP-Acryfiller 5:1&gt; серый</t>
  </si>
  <si>
    <t>Грунт-наполнитель  акриловый 2-комп. &lt;APP-Acryfiller 5:1&gt; белый</t>
  </si>
  <si>
    <t>Грунт-наполнитель  акриловый 2-комп. &lt;APP-Acryfiller 5:1&gt; черный</t>
  </si>
  <si>
    <t>Грунт акриловый TOP-TON 2K Akrylfiller 5:1 серый</t>
  </si>
  <si>
    <t>0,86 + 0,16л</t>
  </si>
  <si>
    <t>Отвердитель   к акриловому грунту 5:1 &lt;APP-2K-Harter FHN&gt; нормальный</t>
  </si>
  <si>
    <t>Отвердитель   к акриловому грунту 5:1 &lt;APP-2K-Harter FHN&gt; быстрый</t>
  </si>
  <si>
    <t>Грунт реактивный антикоррозийный 1-комп. &lt;APP-1K-Haftgrund&gt;</t>
  </si>
  <si>
    <t>Грунт реактивный аэрозольный &lt;APP-1K-Haftgrund spray&gt; 400 ml</t>
  </si>
  <si>
    <t>Грунт - наполнитель 1-комп. &lt;APP-1K-Filler&gt;</t>
  </si>
  <si>
    <t>Грунт для пластмасс 1-комп. &lt;APP-1K-Kunststoff-Primer&gt;</t>
  </si>
  <si>
    <t>Краска (база серебряная) &lt;Silvermetalik&gt;</t>
  </si>
  <si>
    <t>Смывка  W900    &lt;APP Silikonentferner&gt;</t>
  </si>
  <si>
    <t>Растворитель акриловый  для переходов &lt;APP-2K Loser&gt;</t>
  </si>
  <si>
    <t>Растворитель  для переходов аэрозольный  &lt;APP-2K Loser Spray&gt; 400 ml</t>
  </si>
  <si>
    <t>Антисиликон в краску  &lt;APP Anti-Silikon&gt;</t>
  </si>
  <si>
    <t>Пластификатор для красок и лаков &lt;APP-2K-Elastic&gt;</t>
  </si>
  <si>
    <t>Жидкость смывающая ZBE</t>
  </si>
  <si>
    <t>Масса клеящая   уплотняющая для нанесения кистью &lt;APP-SEAL10&gt;</t>
  </si>
  <si>
    <t>Масса акриловая для кузова в гильзе &lt;APP-Acryl&gt;  серая</t>
  </si>
  <si>
    <t>Масса полиуретановая клеящая   уплотняющая в гильзе &lt;APP- PU 50&gt; белая</t>
  </si>
  <si>
    <t>Масса полиуретановая клеящая   уплотняющая в гильзе &lt;APP- PU 50&gt;  серая</t>
  </si>
  <si>
    <t>Масса полиуретановая клеящая   уплотняющая в гильзе &lt;APP- PU 50&gt;  черная</t>
  </si>
  <si>
    <t>Масса  герметизирующая для уплотнителей в гильзе &lt;APP-SEAL 40&gt;</t>
  </si>
  <si>
    <t>25 шт.</t>
  </si>
  <si>
    <t>Клей для вклейки автостекла в гильзе &lt;APP-Auto-Glass&gt;</t>
  </si>
  <si>
    <t>Грунт под клей для вклейки автостекла Primer GP2001</t>
  </si>
  <si>
    <t>Комплект для вклейки стекла &lt;APP-Auto-Glass-KIT&gt;</t>
  </si>
  <si>
    <t>10 шт.</t>
  </si>
  <si>
    <t>60 шт.</t>
  </si>
  <si>
    <t>040801/Б</t>
  </si>
  <si>
    <t>Лента двусторонняя клеящая   белая екстра APP</t>
  </si>
  <si>
    <t>040802/Б</t>
  </si>
  <si>
    <t>040803/Б</t>
  </si>
  <si>
    <t>040804/Б</t>
  </si>
  <si>
    <t>Герметик высокотемпературный  300</t>
  </si>
  <si>
    <t>Паста монтажная для глушителей в тюбике  M--GUM</t>
  </si>
  <si>
    <t>170 г</t>
  </si>
  <si>
    <t>Паста для быстрого ремонта глушителей в тюбике  R-GUM</t>
  </si>
  <si>
    <t>200 г</t>
  </si>
  <si>
    <t>Средство для защиты кузова и жидкая уплотняющая масса &lt;APP-U210&gt;  "2 в 1" черная</t>
  </si>
  <si>
    <t>Средство для защиты кузова и жидкая уплотняющая масса &lt;APP-U210&gt;  "2 в 1" серая</t>
  </si>
  <si>
    <t>Средство для защиты кузова  &lt; APP-UBS&gt; в аэрозоли    "Baranek" серый</t>
  </si>
  <si>
    <t>Средство для защиты кузова  &lt; APP-UBS&gt; в аэрозоли    "Baranek" белый</t>
  </si>
  <si>
    <t>Средство для защиты кузова &lt;APP-U200&gt; в аэрозоли    "Baranek" черный</t>
  </si>
  <si>
    <t>Средство для защиты кузова &lt;APP-U200&gt; в аэрозоли    "Baranek" серый</t>
  </si>
  <si>
    <t>Средство для защиты кузова &lt;APP-U200&gt; в аэрозоли    "Baranek" белый</t>
  </si>
  <si>
    <t xml:space="preserve">Средство для защиты закрытых   профилей &lt;APP-Profil&gt; коричневый   </t>
  </si>
  <si>
    <t>Средство для защиты закрытых   профилей &lt;APP-Profil&gt; прозрачный</t>
  </si>
  <si>
    <t xml:space="preserve">Средство для защиты закрытых   профилей &lt;APP-Profil Aerozol&gt; коричневый   </t>
  </si>
  <si>
    <t>Средство для защиты закрытых   профилей &lt;APP-Profil Aerozol&gt; прозрачный</t>
  </si>
  <si>
    <t>Восковая масса для защиты шасси в аэрозоли   &lt;WAX&gt; антрацит</t>
  </si>
  <si>
    <t>Восковая масса для защиты шасси &lt;WAX&gt; антрацит</t>
  </si>
  <si>
    <t>Средство для защиты шасси &lt;APP-Autobit&gt; ( под  пистолет )</t>
  </si>
  <si>
    <t>Средство для защиты шасси&lt;APP-Autobit P&gt;</t>
  </si>
  <si>
    <t>Мат звукоизоляционный мягкий APP</t>
  </si>
  <si>
    <t>500 x 500мм</t>
  </si>
  <si>
    <t>5 шт.</t>
  </si>
  <si>
    <t>Мат звукоизоляционный твердый APP</t>
  </si>
  <si>
    <t>250 x 500мм</t>
  </si>
  <si>
    <t>Мат звукоизоляционный с пластом алюминия АРР</t>
  </si>
  <si>
    <t>Мат звукоизоляционный полимерный гладкий АРР</t>
  </si>
  <si>
    <t>Диск абразивный APP</t>
  </si>
  <si>
    <t>100x 13 x13мм</t>
  </si>
  <si>
    <t>250 шт.</t>
  </si>
  <si>
    <t>150x 13 x13мм</t>
  </si>
  <si>
    <t>100 шт.</t>
  </si>
  <si>
    <t>155 x 230мм</t>
  </si>
  <si>
    <t>156 x 230мм</t>
  </si>
  <si>
    <t>P40/1 шт.</t>
  </si>
  <si>
    <t>P60/1 шт.</t>
  </si>
  <si>
    <t>P80/1 шт.</t>
  </si>
  <si>
    <t>P100 / 1 шт.</t>
  </si>
  <si>
    <t>P120 / 1 шт.</t>
  </si>
  <si>
    <t>P150 / 1 шт.</t>
  </si>
  <si>
    <t>P180 / 1 шт.</t>
  </si>
  <si>
    <t>P220 / 1 шт.</t>
  </si>
  <si>
    <t>P240 / 1 шт.</t>
  </si>
  <si>
    <t>P280 / 1 шт.</t>
  </si>
  <si>
    <t>P320 / 1 шт.</t>
  </si>
  <si>
    <t>P360 / 1 шт.</t>
  </si>
  <si>
    <t>P400 / 1 шт.</t>
  </si>
  <si>
    <t>P500 / 1 шт.</t>
  </si>
  <si>
    <t>P600 / 1 шт.</t>
  </si>
  <si>
    <t>Р40/1 шт.</t>
  </si>
  <si>
    <t>50 шт.</t>
  </si>
  <si>
    <t>Р60/1 шт.</t>
  </si>
  <si>
    <t>Р80/1 шт.</t>
  </si>
  <si>
    <t>Р120 / 1 шт.</t>
  </si>
  <si>
    <t>Р150 / 1 шт.</t>
  </si>
  <si>
    <t>Полоса абразивная ERSTA 542 B7  /  на липучке  /  14 отверстий  /  70x420мм</t>
  </si>
  <si>
    <t>Круг абразивный ERSTA 542 C7K  /  6 отверстий  /  на липучке  /  f150мм</t>
  </si>
  <si>
    <t>P800 / 1 шт.</t>
  </si>
  <si>
    <t>Р1500 / 1 шт.</t>
  </si>
  <si>
    <t>Р2000 / 1 шт.</t>
  </si>
  <si>
    <t>Р2500 / 1 шт.</t>
  </si>
  <si>
    <t>Круг абразивный фибровый ERSTA 541 W/H f115мм</t>
  </si>
  <si>
    <t>P36/1 шт.</t>
  </si>
  <si>
    <t>P50/1 шт.</t>
  </si>
  <si>
    <t>Круг абразивный ERSTA 542 C7K  /  8 отверстий /  на липучке  /  f203мм</t>
  </si>
  <si>
    <t>Круг абразивный ERSTA 542 В7K  /  8 отверстий /  на липучке  /  f203мм</t>
  </si>
  <si>
    <t>06RS0040</t>
  </si>
  <si>
    <t>P40 / 1 шт.</t>
  </si>
  <si>
    <t>06RS0060</t>
  </si>
  <si>
    <t>P60 / 1 шт.</t>
  </si>
  <si>
    <t>06RS0080</t>
  </si>
  <si>
    <t>P80 / 1 шт.</t>
  </si>
  <si>
    <t>06RS0100</t>
  </si>
  <si>
    <t>06RS0120</t>
  </si>
  <si>
    <t>06RS0150</t>
  </si>
  <si>
    <t>06RS0180</t>
  </si>
  <si>
    <t>8 шт.</t>
  </si>
  <si>
    <t>P1000 / 1 шт.</t>
  </si>
  <si>
    <t>P1200 / 1 шт.</t>
  </si>
  <si>
    <t>P1500 / 1 шт.</t>
  </si>
  <si>
    <t>P2000 / 1 шт.</t>
  </si>
  <si>
    <t>P2500 / 1 шт.</t>
  </si>
  <si>
    <t>06MW3000</t>
  </si>
  <si>
    <t>P3000 / 1 шт.</t>
  </si>
  <si>
    <t>18 мм    х 50 м</t>
  </si>
  <si>
    <t>48 шт.</t>
  </si>
  <si>
    <t>24 мм    х 50 м</t>
  </si>
  <si>
    <t>36 шт.</t>
  </si>
  <si>
    <t>30 мм    х 50 м</t>
  </si>
  <si>
    <t>30 шт.</t>
  </si>
  <si>
    <t>Лента маскировочная APP - желтая 80</t>
  </si>
  <si>
    <t>36 мм    х 50 м</t>
  </si>
  <si>
    <t>24 шт.</t>
  </si>
  <si>
    <t>48 мм    х 50 м</t>
  </si>
  <si>
    <t>18 шт.</t>
  </si>
  <si>
    <t>Лента маскировочная APP - коричневая 110</t>
  </si>
  <si>
    <t>50 мм х 50 м</t>
  </si>
  <si>
    <t>Лента маскировочная придерживающая APP 19 мм / 45мм х 10м</t>
  </si>
  <si>
    <t xml:space="preserve">19 ММХ10 М </t>
  </si>
  <si>
    <t>Лента маскировочная придерживающая APP 15 мм / 45мм х 10м</t>
  </si>
  <si>
    <t xml:space="preserve">15 ММХ10 М </t>
  </si>
  <si>
    <t>Лента маскировочная придерживающая APP 10 мм / 45мм х 10м</t>
  </si>
  <si>
    <t xml:space="preserve">10 ММХ10 М </t>
  </si>
  <si>
    <t>Паролоновая самоклеящая  лента &lt;APP-Soft Tape&gt;</t>
  </si>
  <si>
    <t>Тонколинейная маскировочная лента для раздела цветов 6мм х 33 м</t>
  </si>
  <si>
    <t>6 мм х 33 м</t>
  </si>
  <si>
    <t>Бумага для маскировки APP</t>
  </si>
  <si>
    <t>30 см х 100м</t>
  </si>
  <si>
    <t>60 см х 100м</t>
  </si>
  <si>
    <t>90 см х 100м</t>
  </si>
  <si>
    <t>30 см х 300м</t>
  </si>
  <si>
    <t>60 см х 300м</t>
  </si>
  <si>
    <t>90 см х 300м</t>
  </si>
  <si>
    <t>120 см х 300м</t>
  </si>
  <si>
    <t>Пленка для маскировки APP</t>
  </si>
  <si>
    <t>Пленка защитная  АРР (прозрачная)</t>
  </si>
  <si>
    <t>Пленка защитная АРР 7мкм  в листах</t>
  </si>
  <si>
    <t>4г x 5 м</t>
  </si>
  <si>
    <t>40шт.</t>
  </si>
  <si>
    <t>Чехлы на сидение LDPE 380х490</t>
  </si>
  <si>
    <t>500 шт.</t>
  </si>
  <si>
    <t>Чехлы на сидение HDPE 10m 76x130см</t>
  </si>
  <si>
    <t>Чехлы на сидение LDPE</t>
  </si>
  <si>
    <t>Чехлы на руль</t>
  </si>
  <si>
    <t>150 м/п</t>
  </si>
  <si>
    <t>Губка полировальная APP f150 - розовая / на липучке</t>
  </si>
  <si>
    <t>Губка полировальная АРР f150 -желтая - универсальная / М14</t>
  </si>
  <si>
    <t>Салфетка полировальная - безпылевая</t>
  </si>
  <si>
    <t>200 шт.</t>
  </si>
  <si>
    <t>Салфетка полировальная синяя "Magic Sheen" 40х40 см</t>
  </si>
  <si>
    <t>Полировальная паста TOP-TON</t>
  </si>
  <si>
    <t>09 СРЕДСТВА ЧИСТЯЩИЕ И ЗАЩИТНАЯ ОДЕЖДА</t>
  </si>
  <si>
    <t>2 шт.</t>
  </si>
  <si>
    <t>Гель для мытья очень загрязненных рук APP</t>
  </si>
  <si>
    <t>Держатель к пасте Extra Stark</t>
  </si>
  <si>
    <t>Полотенце техническое двухслойное    26 x 30см  -  белый   &lt;TENERELLA&gt;</t>
  </si>
  <si>
    <t>600 м/п</t>
  </si>
  <si>
    <t>170 м/п</t>
  </si>
  <si>
    <t>190 м/п</t>
  </si>
  <si>
    <t>Полотенце техническое двухслойное    24 x 38см -  синее &lt;CELTEX&gt;</t>
  </si>
  <si>
    <t>380 м/п</t>
  </si>
  <si>
    <t>Полотенце техническое двухслойное гофрированное белое  26 x 35см &lt;TENERELLA&gt;</t>
  </si>
  <si>
    <t>280 м/п</t>
  </si>
  <si>
    <t>Перчатки одноразовые</t>
  </si>
  <si>
    <t>1шт.</t>
  </si>
  <si>
    <t>Защитный гель (перчатка)    &lt;SEKOL&gt;</t>
  </si>
  <si>
    <t>Комбинезон TYVEK</t>
  </si>
  <si>
    <t>Комбинезон нейлоново-хлопковый APP</t>
  </si>
  <si>
    <t>Одежда рабочая хлопчатобумажная (брюки+куртка)</t>
  </si>
  <si>
    <t>125 шт.</t>
  </si>
  <si>
    <t>Полумаска протипылевая SECAIR 2P1 с клапаном</t>
  </si>
  <si>
    <t>150 шт.</t>
  </si>
  <si>
    <t>Фильтр A1 SECURA 2000</t>
  </si>
  <si>
    <t>80 шт.</t>
  </si>
  <si>
    <t>Фильтр A1 SECURA</t>
  </si>
  <si>
    <t>Фильтр напольный для покрасочных камер / 0,76г x 25м</t>
  </si>
  <si>
    <t>1м2</t>
  </si>
  <si>
    <t>19,0 м2</t>
  </si>
  <si>
    <t>Фильтр напольный для покрасочных камер / 0,86г x 25м</t>
  </si>
  <si>
    <t>21,5 м2</t>
  </si>
  <si>
    <t>Фильтр напольный для покрасочных камер / 1,00г х 25м</t>
  </si>
  <si>
    <t>25,0 м2</t>
  </si>
  <si>
    <t>Фильтр напольный для покрасочных камер / 1,20г x 25м</t>
  </si>
  <si>
    <t>30,0 м2</t>
  </si>
  <si>
    <t>40,0 м2</t>
  </si>
  <si>
    <t>Фильтр предварительной очистки для покрасочных камер USI 8 карманов</t>
  </si>
  <si>
    <t>Фильтр предварительной очистки для покрасочных камер USI 2х7 карманов</t>
  </si>
  <si>
    <t>Фильтр предварительной очистки для покрасочных камер USI 2х8 карманов</t>
  </si>
  <si>
    <t>11 АПЛИКАТОРЫ</t>
  </si>
  <si>
    <t>Пульт для консервации с регулятором BS/A VV</t>
  </si>
  <si>
    <t>Выжимной пистолет для гильз HKS-EUROPA / механический</t>
  </si>
  <si>
    <t>Пневматический выжимной пистолет для гильз 310 мл - RC/N</t>
  </si>
  <si>
    <t>Пневматический выжимной пистолет для гильз 310 мл и сашет 400 мл - CSG 245 RP</t>
  </si>
  <si>
    <t>Пневматический выжимной пистолет для гильз 310 мл и сашет 400 мл с поршнем -CSG450 RP</t>
  </si>
  <si>
    <t>Наконечник швообразующий для гильзы 310 мл</t>
  </si>
  <si>
    <t>Минишлифмашина RUPES</t>
  </si>
  <si>
    <t>Миниполировальная машина RUPES</t>
  </si>
  <si>
    <t>Полировальная машина RUPES</t>
  </si>
  <si>
    <t>Минишлифмашина вибрационная RUPES</t>
  </si>
  <si>
    <t>Шлифмашина вибрационная RUPES Delta</t>
  </si>
  <si>
    <t>Шлифмашина вибрационно-ротационная RUPES</t>
  </si>
  <si>
    <t>Шлифмашина планетарная RUPES</t>
  </si>
  <si>
    <t>ЕК 150 АЕ</t>
  </si>
  <si>
    <t>Шпаклевка с алюминиевой пудрой &lt;APP PE-POLY-PLAST &gt;</t>
  </si>
  <si>
    <t>1,8 кг</t>
  </si>
  <si>
    <t>Шпаклевка легкая &lt;APP LIGT-POLY-PLAST&gt;</t>
  </si>
  <si>
    <t>0,40 кг</t>
  </si>
  <si>
    <t xml:space="preserve">1 кг </t>
  </si>
  <si>
    <t>Шпаклевка для изделий из пластмассы &lt;FLEX -POLY-PLAST&gt;</t>
  </si>
  <si>
    <t>0,6 кг</t>
  </si>
  <si>
    <t>Шпаклевка жидкая &lt;APP PE-POLY-PLAST&gt; 7,5 кг</t>
  </si>
  <si>
    <t>7,5 кг</t>
  </si>
  <si>
    <t xml:space="preserve">Отвердитель к шпатлевке &lt;APP PE-POLY-PLAST&gt; 50 г </t>
  </si>
  <si>
    <t>Лак бесцветный акриловый 2-компонентный &lt;Экспресс-Klarlack 3:1&gt; 3л+1л (к-кт)</t>
  </si>
  <si>
    <t>4 л ( к-кт )</t>
  </si>
  <si>
    <t>Лак бесцветный акриловый 2-компонентный &lt;TOP-TON&gt; 5л+2,5л (к-кт)</t>
  </si>
  <si>
    <t>7,5 л ( к-кт )</t>
  </si>
  <si>
    <t xml:space="preserve">Кислотноотвердевающий реактивный грунт&lt;APP-2K-Haftgrund&gt; </t>
  </si>
  <si>
    <t xml:space="preserve">Отвердитель к кислотноотвердевающему грунту &lt;APP-2K-Haftgrund&gt; </t>
  </si>
  <si>
    <t>Грунт для пластмасс 1-комп. &lt;APP-1K-Kunststoff-Primer&gt; в аэрозоли</t>
  </si>
  <si>
    <t>Препарат антикоррозийный &lt;R-STOP&gt;</t>
  </si>
  <si>
    <t>Грунт эпоксидний  &lt;АРР 2K-Grund EP&gt;</t>
  </si>
  <si>
    <t>Смывка для пластмасс &lt;APP WK 900&gt;</t>
  </si>
  <si>
    <t>Смывка для систем водорастворимых красок &lt;APP WВ 900&gt;</t>
  </si>
  <si>
    <t>Апликатор к грунту</t>
  </si>
  <si>
    <t>100 шт</t>
  </si>
  <si>
    <t>1 уп.</t>
  </si>
  <si>
    <t>Клей для вклейкиавтостекла в сашете &lt;APP-Auto-Glass&gt;</t>
  </si>
  <si>
    <t>Клей для вклейки зеркала заднего вида</t>
  </si>
  <si>
    <t>2 мл</t>
  </si>
  <si>
    <t>Клей циано-акриловый С 550 ( для резины и пластмассы ) 20 мл</t>
  </si>
  <si>
    <t>Клей циано-акриловый С 610 ( для резины , пластмассы  и металла ) 20 мл</t>
  </si>
  <si>
    <t>Клей циано-акриловый С 630 ( для резины , пластмассы и EPDM ) 20 мл</t>
  </si>
  <si>
    <t>Клей эпоксидный двухкомпонентный EP3 2 х 15 мл</t>
  </si>
  <si>
    <t>Клей-заполнитель эпоксидный однокомпонентный KIT EP</t>
  </si>
  <si>
    <t>57 гр.</t>
  </si>
  <si>
    <t>20 шт</t>
  </si>
  <si>
    <t>Клей-заполнитель эпоксидный двухкомпонентный (жидкий металл М-2) 2х20 гр.</t>
  </si>
  <si>
    <t>2 х 20 гр</t>
  </si>
  <si>
    <t>Лента уплотняющая  &lt;APP-Butyltape&gt; серая  20мм x 2мм x 26м</t>
  </si>
  <si>
    <t>Лента уплотняющая  &lt;APP-Butyltape&gt; черная (валик)  8мм x 12,5м</t>
  </si>
  <si>
    <t>Лента двусторонняя клеящая   акриловая  APP</t>
  </si>
  <si>
    <t>Фиксатор соединений синий ( 2420 )  50 мл</t>
  </si>
  <si>
    <t>Фиксатор соединений зеленый ( 2700 ) 50 мл</t>
  </si>
  <si>
    <t>Герметик высокотемпературный  зеленый ( 5730  150С )</t>
  </si>
  <si>
    <t>Герметик высокотемпературный  красный ( 5740  150С )</t>
  </si>
  <si>
    <t>Средство для защиты шасси&lt;APP-Autobit P&gt; 0,5 аэрозоль</t>
  </si>
  <si>
    <t>Крепление к диску абразивному АРР</t>
  </si>
  <si>
    <t>06WHR180</t>
  </si>
  <si>
    <t>06WHR220</t>
  </si>
  <si>
    <t>06WHR240</t>
  </si>
  <si>
    <t>06KB0040</t>
  </si>
  <si>
    <t>06KB0060</t>
  </si>
  <si>
    <t>40KZC080</t>
  </si>
  <si>
    <t>Круг абразивный ERSTA 544 C3 TOP-CUT  /  6+1 отверстий  /  на липучке  /  f150мм</t>
  </si>
  <si>
    <t>40KZC100</t>
  </si>
  <si>
    <t>40KZC120</t>
  </si>
  <si>
    <t>40KZC150</t>
  </si>
  <si>
    <t>40KZC180</t>
  </si>
  <si>
    <t>40KZC220</t>
  </si>
  <si>
    <t>40KZC240</t>
  </si>
  <si>
    <t>40KZC280</t>
  </si>
  <si>
    <t>40KZC320</t>
  </si>
  <si>
    <t>40KZC360</t>
  </si>
  <si>
    <t>40KZC400</t>
  </si>
  <si>
    <t>40KZC500</t>
  </si>
  <si>
    <t>40KZC600</t>
  </si>
  <si>
    <t>40KZC800</t>
  </si>
  <si>
    <t>Круг абразивный ERSTA 542C7К   /   ( 8+1 ) отверстий / на липучке f150 мм</t>
  </si>
  <si>
    <t>Круг абразивный ERSTA 544 C3 TOP-CUT  /  9 ( 8+1 ) отверстий / на липучке f150 мм</t>
  </si>
  <si>
    <t>06KZF03600</t>
  </si>
  <si>
    <t>Круг абразивный ERSTA 542 В7K  /  8 отверстий /  на липучке  /  f125мм</t>
  </si>
  <si>
    <t>06KBM180</t>
  </si>
  <si>
    <t>06KBM400</t>
  </si>
  <si>
    <t>бумага абразивная в рулоне ERSTA 732C  115ммx25м</t>
  </si>
  <si>
    <t>06R00320</t>
  </si>
  <si>
    <t>06R00400</t>
  </si>
  <si>
    <t>бумага абразивная в рулоне ERSTA 413B/C  115ммx23м серая</t>
  </si>
  <si>
    <t>бумага абразивная в рулоне ERSTA 732C  70ммx25м</t>
  </si>
  <si>
    <t>бумага абразивная водостойкая MATADOR 991  /  синий  /  230x280мм</t>
  </si>
  <si>
    <t>бумага абразивная водостойкаяMATADOR 991  /  синий  /  230x280мм</t>
  </si>
  <si>
    <t>06MW5000</t>
  </si>
  <si>
    <t>06MX2500</t>
  </si>
  <si>
    <t>12 шт. х 2500</t>
  </si>
  <si>
    <t>12 шт. х 3000</t>
  </si>
  <si>
    <t>12 шт. х 5000</t>
  </si>
  <si>
    <t>Лента маскировочная APP GP - белая 50</t>
  </si>
  <si>
    <t>Лента защитная APP серебристая 50м х 50м (для ремонта глушителей)</t>
  </si>
  <si>
    <t xml:space="preserve">Самоклеящаяся контурная лента Striping Tape </t>
  </si>
  <si>
    <t>70410/1</t>
  </si>
  <si>
    <t>4,0 х 250м</t>
  </si>
  <si>
    <t>Губка полировальная профилированная  f180 ( желтая )</t>
  </si>
  <si>
    <t>Губка полировальная профилированная  f210 ( желтая )</t>
  </si>
  <si>
    <t>Губка полировальная профилированная  f180 ( черная )</t>
  </si>
  <si>
    <t>Губка полировальная профилированная  f210 ( черная )</t>
  </si>
  <si>
    <t>Мех кожаный на липучке f170</t>
  </si>
  <si>
    <t>Мех полировальный 100% шерсть f210 (на резьбе)</t>
  </si>
  <si>
    <t>Мех полировальный вязанный f180</t>
  </si>
  <si>
    <t>Препарат для мытья производственных помещений &lt;W Cleaner&gt; - концентрат 5L</t>
  </si>
  <si>
    <t>XXXL</t>
  </si>
  <si>
    <t>Комплект SECURA 2000 монопропиленовий / М/L</t>
  </si>
  <si>
    <t>Фильтр предшествующий SECAIR 4P1 SECURA</t>
  </si>
  <si>
    <t>960 шт.</t>
  </si>
  <si>
    <t>Фильтр SECAIR 2000 4P2S (комплект)</t>
  </si>
  <si>
    <t>10 ФИЛЬТРЫ ДЛЯ покрасочных КАМЕР *</t>
  </si>
  <si>
    <t>Фильтр на потолок для покрасочных камер  V600 / 2,00м x 20м</t>
  </si>
  <si>
    <t>Фильтр на потолок для покрасочных камер V500 / 2,00мx 20м</t>
  </si>
  <si>
    <t>Фильтр предварительной очистки для покрасочных камер FL 220 / 2,00м x 20м</t>
  </si>
  <si>
    <t>Пульт для нанесения консервующих средств (UBS)RA/1</t>
  </si>
  <si>
    <t>12 МАШИНЫ ЭЛЕКТРИЧЕСКИЕ *</t>
  </si>
  <si>
    <t>Электрофен RUPES GTV 220</t>
  </si>
  <si>
    <t>GTV 220</t>
  </si>
  <si>
    <t>Шлифовальная машина угловая GM 62</t>
  </si>
  <si>
    <t>GM 62</t>
  </si>
  <si>
    <t>Шлифовальная машина угловая GL 51</t>
  </si>
  <si>
    <t>GL 51</t>
  </si>
  <si>
    <t>LH 18 E</t>
  </si>
  <si>
    <t>Дрель  с реверсом RUPES</t>
  </si>
  <si>
    <t>TP 13 ER</t>
  </si>
  <si>
    <t xml:space="preserve">Шлифмашина RUPES </t>
  </si>
  <si>
    <t>SS CA</t>
  </si>
  <si>
    <t>60981.054</t>
  </si>
  <si>
    <t>Диск рабочий D 150 на липучке 8 +1 отверстий Hard BR-TA-RA Direkt flow</t>
  </si>
  <si>
    <t>981.054</t>
  </si>
  <si>
    <t>60981.100</t>
  </si>
  <si>
    <t>Диск рабочий D 150 на липучке 6 +1 отверстий Hard AK-EK-BK-TK</t>
  </si>
  <si>
    <t>981.100</t>
  </si>
  <si>
    <t>60981.104</t>
  </si>
  <si>
    <t>981.104</t>
  </si>
  <si>
    <t>13 МАШИНЫ ПНЕВМАТИЧЕСКИЕ *</t>
  </si>
  <si>
    <t>Шлифмашина вибрационная  DELTA  RUPES</t>
  </si>
  <si>
    <t>RS 21A DELTA</t>
  </si>
  <si>
    <t>ТК 150 А</t>
  </si>
  <si>
    <t>134300/А</t>
  </si>
  <si>
    <t>TK 352</t>
  </si>
  <si>
    <t>14 СИСТЕМЫ ПЫЛЕУДАЛЕНИЯ *</t>
  </si>
  <si>
    <t>КS260E</t>
  </si>
  <si>
    <t>КS260EР</t>
  </si>
  <si>
    <t>S135EР</t>
  </si>
  <si>
    <t>HF6000</t>
  </si>
  <si>
    <t>HB6000</t>
  </si>
  <si>
    <t>HE 403</t>
  </si>
  <si>
    <t>HE 703</t>
  </si>
  <si>
    <t>HE 1403</t>
  </si>
  <si>
    <t>Мешок для пыли к пылесосу S 135</t>
  </si>
  <si>
    <t>Мешок для пыли к пылесосу S 230, KS 260</t>
  </si>
  <si>
    <t>0,37.1101/5</t>
  </si>
  <si>
    <t xml:space="preserve">                                      15 РУБАНКИ  РУЧНЫЕ  И  ШЛИФОВАЛЬНЫЕ КОЛОДКИ</t>
  </si>
  <si>
    <t>16 ПИСТОЛЕТЫ, РАСПЫЛИТЕЛИ *</t>
  </si>
  <si>
    <t>Iwata - комплект: W400 142G  f1,4  LV2 + AZ30 HTE  f1,8</t>
  </si>
  <si>
    <t>Iwata - комплект: WB400 142G  f1,4  LV2 + AZ30 HTE  f1,8</t>
  </si>
  <si>
    <t>Пистолет низкого давления IWATA, LPH-50-102G d 1,0 - верхний бачок</t>
  </si>
  <si>
    <t>Пистолет низкого давления IWATA, LPH-400-124LV d 1,2 - верхний бачок</t>
  </si>
  <si>
    <t>Манометр IWATA</t>
  </si>
  <si>
    <t>17 ВСПОМОГАТЕЛЬНОЕ ОСНАЩЕНИЕ *</t>
  </si>
  <si>
    <t>Универсальная стойка для элементов "Х"</t>
  </si>
  <si>
    <t>Захват для стойки "Х" комплект 2 шт.</t>
  </si>
  <si>
    <t>Стойка раскладная</t>
  </si>
  <si>
    <t>Стойка вертикальная для элементов</t>
  </si>
  <si>
    <t>Вешалка для пистолетов настенная</t>
  </si>
  <si>
    <t>Вешалка для полотенец</t>
  </si>
  <si>
    <t>Вешалка для пистолетов с магнитом</t>
  </si>
  <si>
    <t>Блокировка дверей, капота и багажника</t>
  </si>
  <si>
    <t xml:space="preserve">Нож специальный для резки маскировочной пленки </t>
  </si>
  <si>
    <t>Стол покрасочный APP</t>
  </si>
  <si>
    <t>Тележка вспомогательная полировальная</t>
  </si>
  <si>
    <t>Тележка вспомогательная шлифовальная</t>
  </si>
  <si>
    <t>Защита лампы освещения PROFI  11W  (rura)</t>
  </si>
  <si>
    <t>19 ИЗЛУЧАТЕЛИ  *</t>
  </si>
  <si>
    <t xml:space="preserve">Излучатель инфракрасный  переносной SPOT 800                                                                            </t>
  </si>
  <si>
    <t>Излучатель инфракрасный  c часовым механизмом и штативом SPOT 800</t>
  </si>
  <si>
    <t>Излучатель инфракрасный  HELIOS 3200</t>
  </si>
  <si>
    <t>Излучатель инфракрасный  KRONO 7200 высота 1,90 м</t>
  </si>
  <si>
    <t>Излучатель инфракрасный  KRONO 7200 высота 2,45 м</t>
  </si>
  <si>
    <t>Держатель штатива с часовым механизмом излучателя SPOT 800</t>
  </si>
  <si>
    <t>Удлиннитель к мачте излучателя IR HELIOS 3200</t>
  </si>
  <si>
    <t>Чехол для SPOT 800</t>
  </si>
  <si>
    <t>Чехол для HELIOS 3200</t>
  </si>
  <si>
    <t>Чехол для KRONO 7200</t>
  </si>
  <si>
    <t>Высушивающее оборудование для водорастворимых красок " Aquadry"</t>
  </si>
  <si>
    <t>Стойка  оборудования для водорастворимых красок " Aquadry"</t>
  </si>
  <si>
    <t>21 АЭРОЗОЛИ *</t>
  </si>
  <si>
    <t>АРР Rally Color - Краска акриловая чернаяблестящая аэрозольная</t>
  </si>
  <si>
    <t>Краска аэрозольная TOP-TON /  коричневая</t>
  </si>
  <si>
    <t>Белая смазка в аэрозоли ( APP - BS 80 )  400мл</t>
  </si>
  <si>
    <t xml:space="preserve">                             22 АВТОКОСМЕТИКА         </t>
  </si>
  <si>
    <t>UNI Clear Универсальное средство для чистки автомобиля 5л</t>
  </si>
  <si>
    <t>5л</t>
  </si>
  <si>
    <t>GLASS Cleaner Жидкость для мойки автомобильных окон 5л</t>
  </si>
  <si>
    <t>PLAST Cleaner Средство для чистки и уходом за элементами из искусственных материалов 5л</t>
  </si>
  <si>
    <t>M Cleaner Средство для мойки двигателей 5л</t>
  </si>
  <si>
    <t>GM Cleaner Средство по уходу за автошинами и резиновыми элементами 5л</t>
  </si>
  <si>
    <t>FE Cleaner EXTRAСредство для чистки автомобильных дисков 5л</t>
  </si>
  <si>
    <t>PE Cleaner ECO Щелочное средство для чистки автомобильных дисков 5л</t>
  </si>
  <si>
    <t>Губка вискозная-прессованная (GCX)</t>
  </si>
  <si>
    <t>Губка для мойки автомобилей Profi (G-1)</t>
  </si>
  <si>
    <t>Губка твердая для удаления мошек (G-2)</t>
  </si>
  <si>
    <t>Губка твердая для чистки обшивки и ковров (G-3)</t>
  </si>
  <si>
    <t>Замша автомобильная (IR6040)</t>
  </si>
  <si>
    <t>Щетка для мойки автомобилей с подачей воды и регулятором давления (S1W)</t>
  </si>
  <si>
    <t>Щетка с подачей воды большая (S2W)</t>
  </si>
  <si>
    <t>Щетка для мойки дисков и порогов с очень мягким ворсом (SF1)</t>
  </si>
  <si>
    <t>Щетка для чистки труднодоступных мест (SF2)</t>
  </si>
  <si>
    <t>Щетка узкая для алюминевых дисков из волокна (SFW)</t>
  </si>
  <si>
    <t>Щетка медная для чистки шин и двигателя (SM)</t>
  </si>
  <si>
    <t>Щетка для чистки обшивки и ковров (SWT)</t>
  </si>
  <si>
    <t>Щетка для сбора пыли (Salon)</t>
  </si>
  <si>
    <t>Кисть для чистки щелей (PS1)</t>
  </si>
  <si>
    <t>Держатель телескопический 97-162 см для щетки с подачей воды и регулятором давления (TS2)</t>
  </si>
  <si>
    <t>Воск для щетки для сбора пыли (WOSK)</t>
  </si>
  <si>
    <t>Силиконовая стяжка воды (FeksiW)</t>
  </si>
  <si>
    <t>Сито для краски (водорастворимая база) 125 мкм</t>
  </si>
  <si>
    <t>Кран сливной для пластиковых канистр 5/10 л</t>
  </si>
  <si>
    <t>Кубок для смешивания красок и лаков 500 мл</t>
  </si>
  <si>
    <t>Распылитель с помпой для смывки силикона 1 л</t>
  </si>
  <si>
    <t>Распылитель для моющих средств и воды 500 мл</t>
  </si>
  <si>
    <t>Мешалка деревянная</t>
  </si>
  <si>
    <t>80 РЕКЛАМНАЯ ПРОДУКЦИЯ</t>
  </si>
  <si>
    <t>Тенниска АРР</t>
  </si>
  <si>
    <t>Футболка с длинным рукавом АРР</t>
  </si>
  <si>
    <t>Футболка с длинным рукавом  на молнии АРР</t>
  </si>
  <si>
    <t>Безрукавка АРР</t>
  </si>
  <si>
    <t>Куртка АРР</t>
  </si>
  <si>
    <t>Кепка АРР</t>
  </si>
  <si>
    <t>Зажигалка АРР</t>
  </si>
  <si>
    <t>Чашка АРР</t>
  </si>
  <si>
    <t>Сумка АРР</t>
  </si>
  <si>
    <r>
      <t xml:space="preserve">Фильтр для краски к пистолету  </t>
    </r>
    <r>
      <rPr>
        <b/>
        <sz val="16"/>
        <rFont val="Arial"/>
        <family val="2"/>
      </rPr>
      <t>Iwata  W -400</t>
    </r>
    <r>
      <rPr>
        <sz val="16"/>
        <rFont val="Arial"/>
        <family val="2"/>
      </rPr>
      <t xml:space="preserve"> </t>
    </r>
  </si>
  <si>
    <r>
      <t xml:space="preserve">Фильтр для краски к пистолету  </t>
    </r>
    <r>
      <rPr>
        <b/>
        <sz val="16"/>
        <rFont val="Arial"/>
        <family val="2"/>
      </rPr>
      <t>Air  Gunsa AZ 3/AZ40HTE - W 2503040200</t>
    </r>
  </si>
  <si>
    <t>Шлифмашина  RUPES</t>
  </si>
  <si>
    <t>60981.053</t>
  </si>
  <si>
    <t>Диск рабочий D 150 на липучке 6 отверстий Hard BR-TA-RA Direkt flow</t>
  </si>
  <si>
    <t>981.053</t>
  </si>
  <si>
    <t>60981.213</t>
  </si>
  <si>
    <t>Диск рабочий D 150 на липучке 6 отверстий Soft-Slin BR-TA-RA Direkt flow</t>
  </si>
  <si>
    <t>981.213</t>
  </si>
  <si>
    <t>60981.253</t>
  </si>
  <si>
    <t>Диск рабочий D 150 на липучке 6 отверстий Hard-Slin BR-TA-RA Direkt flow</t>
  </si>
  <si>
    <t>981.253</t>
  </si>
  <si>
    <t>60902.154</t>
  </si>
  <si>
    <t>Диск рабочий D 150 на липучке 6/8+1 отверстий Medium BK-TK</t>
  </si>
  <si>
    <t>902.154</t>
  </si>
  <si>
    <t>60905.106</t>
  </si>
  <si>
    <t>Диск рабочий D 150 на липучке 6/8+1 отверстий Medium BR-TA</t>
  </si>
  <si>
    <t>905.106</t>
  </si>
  <si>
    <t>6092.154</t>
  </si>
  <si>
    <t>Диск рабочий D 150 на липучке 6 отверстий Hard BK-TK</t>
  </si>
  <si>
    <t>92.154</t>
  </si>
  <si>
    <t>60618.083</t>
  </si>
  <si>
    <t>Плита рабочая резиновая 14 отверстий для SL 42-SLP 41</t>
  </si>
  <si>
    <t>618.083</t>
  </si>
  <si>
    <t>6062.020</t>
  </si>
  <si>
    <t>Плита рабочая резиновая 10 отверстий для SSPF</t>
  </si>
  <si>
    <t>62.020</t>
  </si>
  <si>
    <t>Шлифмашина вибрационно-ротационная RUPES f150</t>
  </si>
  <si>
    <t>RA 125 A</t>
  </si>
  <si>
    <t>TA 153 A</t>
  </si>
  <si>
    <t>Пылесос с автоматом электрическим и пневматическим</t>
  </si>
  <si>
    <t>Пылесос с автоматом электрическим</t>
  </si>
  <si>
    <t>Многофункциональное плечо с освещением</t>
  </si>
  <si>
    <t>Турбинный агрегат для удаления пыли</t>
  </si>
  <si>
    <t>130х70мм</t>
  </si>
  <si>
    <t>Колодка шлифовальная пробковая</t>
  </si>
  <si>
    <t>165x87мм</t>
  </si>
  <si>
    <t>212x105мм</t>
  </si>
  <si>
    <t>210х75х27мм</t>
  </si>
  <si>
    <t>Колодка шлифовальная пенковая  / Е</t>
  </si>
  <si>
    <t>135х75 ммхR20</t>
  </si>
  <si>
    <t>Рубанок A</t>
  </si>
  <si>
    <t>70 x 400мм</t>
  </si>
  <si>
    <t>Рубанок B</t>
  </si>
  <si>
    <t>70 x 240мм</t>
  </si>
  <si>
    <t>Рубанок C</t>
  </si>
  <si>
    <t>70 x 170мм</t>
  </si>
  <si>
    <t>Рубанок D</t>
  </si>
  <si>
    <t>70 x 20мм</t>
  </si>
  <si>
    <t>Рубанок простой  D1</t>
  </si>
  <si>
    <t>220 x 80мм</t>
  </si>
  <si>
    <t>Рубанок простой  D2</t>
  </si>
  <si>
    <t>220 x 100мм</t>
  </si>
  <si>
    <t>Рубанок овальный  G</t>
  </si>
  <si>
    <t>65 x 270мм</t>
  </si>
  <si>
    <t>Рубанок овальный G1</t>
  </si>
  <si>
    <t>80 x 270мм</t>
  </si>
  <si>
    <t>Рубанок овальный G2</t>
  </si>
  <si>
    <t>55 x 270мм</t>
  </si>
  <si>
    <t>Рубанок простой гибкий H1</t>
  </si>
  <si>
    <t>400 x 70мм</t>
  </si>
  <si>
    <t>Круг для устранения наклеек и двусторонних лент</t>
  </si>
  <si>
    <t>Пистолет Iwata для водорастворимых красок W-400WB 141G f1,4 - верхний бачок</t>
  </si>
  <si>
    <t>Пистолет Air Gunsa AZ-3-HTE AV - f 0,8 - верхний бачок</t>
  </si>
  <si>
    <t>Стойка для полотенец бумажных</t>
  </si>
  <si>
    <t>Стойка покрасочная для элементов</t>
  </si>
  <si>
    <t>Стойка для шлифбумаги MATADOR</t>
  </si>
  <si>
    <t>Стойка для пистолетов</t>
  </si>
  <si>
    <t>Тележка для маскировочной пленки в рулонах</t>
  </si>
  <si>
    <t>Оснащение для испытательных распылений</t>
  </si>
  <si>
    <t>Резиновая защита верхней лампы PROFI  11W (ударостойкая)</t>
  </si>
  <si>
    <t>Лампа освещения Magnum 72/2 х 36 W</t>
  </si>
  <si>
    <t>Стойка для ламп Magnum 72</t>
  </si>
  <si>
    <t>Комплект колес для стоек</t>
  </si>
  <si>
    <t xml:space="preserve">АРР Rally Color - Краска акриловая белая аэрозольная </t>
  </si>
  <si>
    <t>АРР Rally Color - Краска акриловая черная матовая аэрозольная</t>
  </si>
  <si>
    <t>АРР Rally Color - Краска акриловая серебристая для дисков</t>
  </si>
  <si>
    <t>АРР Rally Color -Лак акриловый бесцветный аэрозольный</t>
  </si>
  <si>
    <t>АРР Rally Haftgrund - Грунт акриловый аэрозольный</t>
  </si>
  <si>
    <t>Машина ручная для наполнения баллонов 400 мл &lt;colormix&gt;</t>
  </si>
  <si>
    <t>Краска аэрозольная TOP-TON / белая</t>
  </si>
  <si>
    <t>Краска аэрозольная TOP-TON /  темно-красная</t>
  </si>
  <si>
    <t>Краска аэрозольная TOP-TON /  красная</t>
  </si>
  <si>
    <t>Краска аэрозольная TOP-TON /  черный матовый</t>
  </si>
  <si>
    <t>Краска аэрозольная TOP-TON /  серебряная</t>
  </si>
  <si>
    <t>Краска аэрозольная TOP-TON /  бесцветный лак</t>
  </si>
  <si>
    <t>Краска аэрозольная TOP-TON /  темно-синяя</t>
  </si>
  <si>
    <t>Краска аэрозольная TOP-TON / синяя</t>
  </si>
  <si>
    <t>Краска аэрозольная TOP-TON / серый грунт</t>
  </si>
  <si>
    <t>Краска аэрозольная TOP-TON /  оранжевая</t>
  </si>
  <si>
    <t>Краска аэрозольная TOP-TON / зеленая</t>
  </si>
  <si>
    <t>Краска аэрозольная TOP-TON / светло-зеленая</t>
  </si>
  <si>
    <t>Краска аэрозольная TOP-TON / золотая</t>
  </si>
  <si>
    <t>Краска аэрозольная TOP-TON / желтая</t>
  </si>
  <si>
    <t>Бамперная аэрозольная краска BUMPER -черная</t>
  </si>
  <si>
    <t>АРР L650 C - Краска жаростойкая черная аэрозольная 400 мл</t>
  </si>
  <si>
    <t>АРР L800 C - Краска жаростойкая серебристая аэрозольная 400 мл</t>
  </si>
  <si>
    <t>АРР Zink 98 - Цинк в аэрозоли 400 мл</t>
  </si>
  <si>
    <t>Краска акриловая PRESTO / серебряная</t>
  </si>
  <si>
    <t>Лак акриловый PRESTO / бесцветный ( аэрозоль)</t>
  </si>
  <si>
    <t>Грунт акриловый PRESTO / серый  (аэрозоль)</t>
  </si>
  <si>
    <t>Средство для снятия старой краски аэрозоль</t>
  </si>
  <si>
    <t>Тел/факс. (0626) 444-959, 444-960</t>
  </si>
  <si>
    <t xml:space="preserve">моб. +38 (050) 4485953 </t>
  </si>
  <si>
    <t>E-Mail: mail@autokraski.dn.ua</t>
  </si>
  <si>
    <t>http://autokraski.dn.ua</t>
  </si>
  <si>
    <t>Средство для чистки тормозов и двигателей &lt;BR1&gt; ( аерозоль)</t>
  </si>
  <si>
    <t>Лак для нанесения на  двигатель &lt;M Lack&gt;( аерозоль)</t>
  </si>
  <si>
    <t>Средство для устранения ржавчины с основой  Мо2 &lt;WB30&gt;</t>
  </si>
  <si>
    <t>Средство для полировки салона &lt;Cockpit&gt;</t>
  </si>
  <si>
    <t>Кисть для герметиков f10,5</t>
  </si>
  <si>
    <t>Кисть для герметиков плоская / 25мм</t>
  </si>
  <si>
    <t>Кисть для герметиков плоская / 36мм</t>
  </si>
  <si>
    <t>Кисть для герметиков плоская / 50мм</t>
  </si>
  <si>
    <t>Набор кистей для подкрашивания</t>
  </si>
  <si>
    <t>3 шт.</t>
  </si>
  <si>
    <t>Сито к краске - хлопок 280 мкм</t>
  </si>
  <si>
    <t>1000 шт.</t>
  </si>
  <si>
    <t>Шпателя нержавеющие -"Japonki" 103 N</t>
  </si>
  <si>
    <t>Шпателя металлические -"Japonki" 101</t>
  </si>
  <si>
    <t>Набор шпателей из пластмассы</t>
  </si>
  <si>
    <t>Тест-карта APP</t>
  </si>
  <si>
    <t>Кубок APP для смешивания краски - маленький</t>
  </si>
  <si>
    <t>Кубок APP для смешивания краски - средний</t>
  </si>
  <si>
    <t>Кубок APP для смешивания краски - большой</t>
  </si>
  <si>
    <t>Крышка кубка APP  - маленькая</t>
  </si>
  <si>
    <t>400 шт.</t>
  </si>
  <si>
    <t>Вкладыш в кубок APP - маленький / 640 мл</t>
  </si>
  <si>
    <t>240 шт.</t>
  </si>
  <si>
    <t>Вкладыш в кубок APP - средний / 1260 мл</t>
  </si>
  <si>
    <t>Вкладыш в кубок APP - большой / 2520 мл</t>
  </si>
  <si>
    <t>Платформа под круги  f150  с центровальной трубкой / на липучке / М14</t>
  </si>
  <si>
    <t>92.91 Платформа опорная Vulkofix f115: BA 215, BA 61/81</t>
  </si>
  <si>
    <t>Пистолет Iwata Hight T.E.C. W-400  142G  f1,3  LV2 - верхний бачок</t>
  </si>
  <si>
    <t>Пистолет Iwata Hight T.E.C. W-400  142G  f1,4  LV2 - верхний бачок</t>
  </si>
  <si>
    <t>Пистолет Iwata Hight T.E.C. W-200  122P  f1,2  G2P -  к помпе</t>
  </si>
  <si>
    <t>Пистолет Iwata Hight T.E.C. W-200  152S  f1,5 - нижний бачок</t>
  </si>
  <si>
    <t>Пистолет Air Gunsa AZ-3-HTE AV - f 1,3 - верхний бачок - с регулятором подачи воздуха</t>
  </si>
  <si>
    <t>Пистолет Air Gunsa AZ-3-HTE AV - f 1,5 - верхний бачок - с регулятором подачи воздуха</t>
  </si>
  <si>
    <t>Пистолет Air Gunsa AZ-3-HTE AV - f 1,8 - верхний бачок - с регулятором подачи воздуха</t>
  </si>
  <si>
    <t>Пистолет Air Gunsa AZ-3-HTE AV - f 2,0 - верхний бачок - с регулятором подачи воздуха</t>
  </si>
  <si>
    <t>Пистолет Air Gunsa AZ-3-HTE AV - f 2,5 - верхний бачок - с регулятором подачи воздуха</t>
  </si>
  <si>
    <t>Пистолет Air Gunsa AZ-3-HTE AV - f 2,8 - верхний бачок - с регулятором подачи воздуха</t>
  </si>
  <si>
    <t>Пистолет Air Gunsa AZ-3-HTE AV - f 3,0 - верхний бачок - с регулятором подачи воздуха</t>
  </si>
  <si>
    <t>Пистолет Air Gunsa AZ-3-HTE AV - f 3,5 - верхний бачок - с регулятором подачи воздуха</t>
  </si>
  <si>
    <t>Тележка для бумаги</t>
  </si>
  <si>
    <t>Лампа освещения L100 8W</t>
  </si>
  <si>
    <t>Лампа освещения Profi 11W (ударостойкая)</t>
  </si>
  <si>
    <t>Лампа освещения 11W</t>
  </si>
  <si>
    <t>Пресс для уничтожения тары APP</t>
  </si>
  <si>
    <t>Пресс для уничтожения тары и бумаги APP</t>
  </si>
  <si>
    <t>Краска акриловая PRESTO / белая</t>
  </si>
  <si>
    <t>Краска акриловая PRESTO / черная матовая</t>
  </si>
  <si>
    <t>Краска акриловая PRESTO / черный блеск</t>
  </si>
  <si>
    <t>Баллон &lt;colormix&gt;</t>
  </si>
  <si>
    <t>Краска аэрозольная TOP-TON /  белый матовый</t>
  </si>
  <si>
    <t>Краска аэрозольная TOP-TON /  черный блеск</t>
  </si>
  <si>
    <t>Бамперная аэрозольная краска BUMPER -серая</t>
  </si>
  <si>
    <t>Краска аэрозольная Super Chrom APP серебро</t>
  </si>
  <si>
    <t>Краска аэрозольная Super Chrom APP золото</t>
  </si>
  <si>
    <t>Средство для улучшения сварочных работ &lt;A-SPAW&gt;</t>
  </si>
  <si>
    <t>Средство для чистки салонов авто &lt;PC2&gt;</t>
  </si>
  <si>
    <t>25 РАЗНОЕ</t>
  </si>
  <si>
    <t>Комплект игл для устранения пыли</t>
  </si>
  <si>
    <t>Нож для устранения дефектов</t>
  </si>
  <si>
    <t>Подкладка для смешивания шпаклевки</t>
  </si>
  <si>
    <t>Абсорбент для устранения жидких химических веществ</t>
  </si>
  <si>
    <t>Набор для мытья пистолетов</t>
  </si>
  <si>
    <t>Сито для краски - нейлон 190 мкм</t>
  </si>
  <si>
    <t>Сито к краске APP - нейлон 190 мкм</t>
  </si>
  <si>
    <t>Сито к краске - хлопок 400 мкм</t>
  </si>
  <si>
    <t>Салфетка антистатическая</t>
  </si>
  <si>
    <t>Крышка кубка APP  - средняя</t>
  </si>
  <si>
    <t>Крышка кубка APP  - большая</t>
  </si>
  <si>
    <t>Губка полировальная APP f150 - черная - мягкая / М14</t>
  </si>
  <si>
    <t>Губка полировальная APP f150 - черная - мягкая / 5/8"</t>
  </si>
  <si>
    <t>Мех кожаный на липучке f180</t>
  </si>
  <si>
    <t>Полировальная паста TOP-TON (без упаковки)</t>
  </si>
  <si>
    <t>Полировальная паста крупноабразивная &lt;Р03 Heavy Duty Compound&gt;</t>
  </si>
  <si>
    <t>Полировальная паста среднеабразивная &lt;P06 Medium Duty Compound&gt;</t>
  </si>
  <si>
    <t>Полировальная паста мелкоабразивная &lt;P10 Leveling Compound&gt;</t>
  </si>
  <si>
    <t>Полотенце одноразовое зеленое</t>
  </si>
  <si>
    <t>Полотенце техническое четырехслойное    29 x 38см -  синее  &lt;CELTEX&gt;</t>
  </si>
  <si>
    <t>Полотенце техническое трехслойное    25 x 38см -  синее  &lt;CELTEX&gt;</t>
  </si>
  <si>
    <t>Комбинезон защитный-полипропиленовый  - голубой</t>
  </si>
  <si>
    <t>Маска гигиеническая</t>
  </si>
  <si>
    <t>Комплект SECURA 2000 силиконовый / М/L</t>
  </si>
  <si>
    <t>Кольцо прижимное (комплект)</t>
  </si>
  <si>
    <t>Распылитель для жидкой уплотняющей массы PM / пневматический</t>
  </si>
  <si>
    <t>06 АБРАЗИВНЫЕ МАТЕРИАЛЫ</t>
  </si>
  <si>
    <t>Волокно абразивное универсальное / зеленое</t>
  </si>
  <si>
    <t>Волокно абразивное мелкозернистое / красное</t>
  </si>
  <si>
    <t>Волокно абразивное микрозернистое  / серое</t>
  </si>
  <si>
    <t>Круг абразивный водостойкий MATADOR  991 AK / на липучке / d75</t>
  </si>
  <si>
    <t>Круг абразивный водостойкий MATADOR  991 AK / на липучке / f150мм</t>
  </si>
  <si>
    <t>Краска структурная для бамперов 1-комп.  &lt;APP-Bumper Paint&gt; серая</t>
  </si>
  <si>
    <t>03 РАСТВОРИТЕЛИ</t>
  </si>
  <si>
    <t>Растворитель акриловый &lt;APP-2K-Acryl-Verdünnung-AVN&gt; нормальный</t>
  </si>
  <si>
    <t>Растворитель акриловый  &lt;APP-2K-Acryl-Verdünnung-AVS&gt; быстрый</t>
  </si>
  <si>
    <t>Растворитель акриловый  &lt;APP-2K-Acryl-Verdünnung-AVN&gt; нормальный</t>
  </si>
  <si>
    <t>Растворитель нитро &lt;АРР-RC-01&gt;</t>
  </si>
  <si>
    <t>05 ЗАЩИТА И ЗВУКОИЗОЛЯЦИЯ КУЗОВА</t>
  </si>
  <si>
    <t>Курс</t>
  </si>
  <si>
    <t>Кол-во единиц в упаковке</t>
  </si>
  <si>
    <t>Еденица измерения</t>
  </si>
  <si>
    <t>Наименование товара</t>
  </si>
  <si>
    <t>Индекс</t>
  </si>
  <si>
    <t>3,8 x 200 м</t>
  </si>
  <si>
    <t>25 л</t>
  </si>
  <si>
    <t>50 г</t>
  </si>
  <si>
    <t>500 мл</t>
  </si>
  <si>
    <t>4,5 л</t>
  </si>
  <si>
    <t>Iwata - комплект: W400 142G  f1,4  LV2 + AZ3 HTE  f1,8</t>
  </si>
  <si>
    <t>№</t>
  </si>
  <si>
    <t>6,00 кг</t>
  </si>
  <si>
    <t>0,20 кг</t>
  </si>
  <si>
    <t>0,60 кг</t>
  </si>
  <si>
    <t>1,80 кг</t>
  </si>
  <si>
    <t>4,00 кг</t>
  </si>
  <si>
    <t>1,60 кг</t>
  </si>
  <si>
    <t>1,00 кг</t>
  </si>
  <si>
    <t>0,10 кг</t>
  </si>
  <si>
    <t>3,75л</t>
  </si>
  <si>
    <t>1 л</t>
  </si>
  <si>
    <t>0,5 л</t>
  </si>
  <si>
    <t>5 л</t>
  </si>
  <si>
    <t>3 л</t>
  </si>
  <si>
    <t>2,5 л</t>
  </si>
  <si>
    <t>100 мл</t>
  </si>
  <si>
    <t>30 л</t>
  </si>
  <si>
    <t>10 л</t>
  </si>
  <si>
    <t>0,25 л</t>
  </si>
  <si>
    <t>1 кг</t>
  </si>
  <si>
    <t>310 мл</t>
  </si>
  <si>
    <t>400 мл</t>
  </si>
  <si>
    <t>30 мл</t>
  </si>
  <si>
    <t>250 мл</t>
  </si>
  <si>
    <t>415 мл</t>
  </si>
  <si>
    <t>1,3 кг</t>
  </si>
  <si>
    <t>2,5кг</t>
  </si>
  <si>
    <t>L</t>
  </si>
  <si>
    <t>XL</t>
  </si>
  <si>
    <t>XXL</t>
  </si>
  <si>
    <t>LH 16 E</t>
  </si>
  <si>
    <t>LH 22 E</t>
  </si>
  <si>
    <t>LH 32 E</t>
  </si>
  <si>
    <t>SS PF</t>
  </si>
  <si>
    <t>SL 42 AE</t>
  </si>
  <si>
    <t>LS 91</t>
  </si>
  <si>
    <t>BR 65 AE</t>
  </si>
  <si>
    <t>AR 52 E</t>
  </si>
  <si>
    <t>TE 21</t>
  </si>
  <si>
    <t>SLP 41 A</t>
  </si>
  <si>
    <t>TA 531 A</t>
  </si>
  <si>
    <t>TA 551 A</t>
  </si>
  <si>
    <t>S135E</t>
  </si>
  <si>
    <t>06X100</t>
  </si>
  <si>
    <t>06X150</t>
  </si>
  <si>
    <t>06Z100</t>
  </si>
  <si>
    <t>06Z110</t>
  </si>
  <si>
    <t>06Z120</t>
  </si>
  <si>
    <t>06WHR060</t>
  </si>
  <si>
    <t>06WHR080</t>
  </si>
  <si>
    <t>06WHR120</t>
  </si>
  <si>
    <t>06WHR150</t>
  </si>
  <si>
    <t>06KBF040</t>
  </si>
  <si>
    <t>06KBF060</t>
  </si>
  <si>
    <t>06Y036</t>
  </si>
  <si>
    <t>06Y050</t>
  </si>
  <si>
    <t>06Y080</t>
  </si>
  <si>
    <t>06Y120</t>
  </si>
  <si>
    <t>06KBW040</t>
  </si>
  <si>
    <t>06KBW060</t>
  </si>
  <si>
    <t>06KBW080</t>
  </si>
  <si>
    <t>06KBW100</t>
  </si>
  <si>
    <t>04KBW120</t>
  </si>
  <si>
    <t>06KBW150</t>
  </si>
  <si>
    <t>06KBW180</t>
  </si>
  <si>
    <t>06R00040</t>
  </si>
  <si>
    <t>06R00060</t>
  </si>
  <si>
    <t>06R00080</t>
  </si>
  <si>
    <t>06R00100</t>
  </si>
  <si>
    <t>06R00120</t>
  </si>
  <si>
    <t>06R00150</t>
  </si>
  <si>
    <t>06R00180</t>
  </si>
  <si>
    <t>06R00240</t>
  </si>
  <si>
    <t>06R00280</t>
  </si>
  <si>
    <t>06RH0040</t>
  </si>
  <si>
    <t>06RH0060</t>
  </si>
  <si>
    <t>06RH0080</t>
  </si>
  <si>
    <t>06RH0100</t>
  </si>
  <si>
    <t>06RH0120</t>
  </si>
  <si>
    <t>06RH0150</t>
  </si>
  <si>
    <t>06RH0180</t>
  </si>
  <si>
    <t>06MW0060</t>
  </si>
  <si>
    <t>06MW0080</t>
  </si>
  <si>
    <t>06MW0100</t>
  </si>
  <si>
    <t>06MW0120</t>
  </si>
  <si>
    <t>06MW0150</t>
  </si>
  <si>
    <t>06MW0180</t>
  </si>
  <si>
    <t>06MW0220</t>
  </si>
  <si>
    <t>06MW0240</t>
  </si>
  <si>
    <t>06MW0280</t>
  </si>
  <si>
    <t>06MW0320</t>
  </si>
  <si>
    <t>06MW0360</t>
  </si>
  <si>
    <t>06MW0400</t>
  </si>
  <si>
    <t>06MW0500</t>
  </si>
  <si>
    <t>06MW0600</t>
  </si>
  <si>
    <t>06MW0800</t>
  </si>
  <si>
    <t>06MW1000</t>
  </si>
  <si>
    <t>06MW1200</t>
  </si>
  <si>
    <t>06MW1500</t>
  </si>
  <si>
    <t>06MW2000</t>
  </si>
  <si>
    <t>06MW2500</t>
  </si>
  <si>
    <t>0,25кг</t>
  </si>
  <si>
    <t>500 х 500мм</t>
  </si>
  <si>
    <t>06Y060</t>
  </si>
  <si>
    <t>4,0 х 150м</t>
  </si>
  <si>
    <t>1 к-т</t>
  </si>
  <si>
    <t>1 рулон</t>
  </si>
  <si>
    <t>06MK1500</t>
  </si>
  <si>
    <t>06WZ0040</t>
  </si>
  <si>
    <t>06WZ0060</t>
  </si>
  <si>
    <t>06WZ0080</t>
  </si>
  <si>
    <t>06WZ0120</t>
  </si>
  <si>
    <t>06WZ0150</t>
  </si>
  <si>
    <t>06Х900</t>
  </si>
  <si>
    <t>13мм х 50м</t>
  </si>
  <si>
    <t>600 г</t>
  </si>
  <si>
    <t>1200 г</t>
  </si>
  <si>
    <t>6000 г</t>
  </si>
  <si>
    <t>1000 мл</t>
  </si>
  <si>
    <t>1 кт</t>
  </si>
  <si>
    <t>ВА 81 V</t>
  </si>
  <si>
    <t>LE 91</t>
  </si>
  <si>
    <t>ВК 201 АЕ</t>
  </si>
  <si>
    <t>Iwata - комплект: W400 142G  f1,3  LV2 + AZ3 HTE  f1,8 + АZ5 f1,0</t>
  </si>
  <si>
    <t>10 шт</t>
  </si>
  <si>
    <t>1рулон</t>
  </si>
  <si>
    <t>1 уп</t>
  </si>
  <si>
    <t>1л +0,2 л</t>
  </si>
  <si>
    <t>115х60х25мм</t>
  </si>
  <si>
    <t>140х75х27мм</t>
  </si>
  <si>
    <t>140х45х45мм</t>
  </si>
  <si>
    <t>290х75х27мм</t>
  </si>
  <si>
    <t>1 канистра</t>
  </si>
  <si>
    <t>100 кт</t>
  </si>
  <si>
    <t>240 кт</t>
  </si>
  <si>
    <t>150 кт</t>
  </si>
  <si>
    <t>1кт</t>
  </si>
  <si>
    <t>06MK2000</t>
  </si>
  <si>
    <t>06MK2500</t>
  </si>
  <si>
    <t>06MD1500</t>
  </si>
  <si>
    <t>06MD2000</t>
  </si>
  <si>
    <t>06MD2500</t>
  </si>
  <si>
    <t>5L</t>
  </si>
  <si>
    <t>10L</t>
  </si>
  <si>
    <t>RA 150A</t>
  </si>
  <si>
    <t>RA 75</t>
  </si>
  <si>
    <t>9мм x10м</t>
  </si>
  <si>
    <t>12мм x10м</t>
  </si>
  <si>
    <t>19мм x10м</t>
  </si>
  <si>
    <t>25мм x10м</t>
  </si>
  <si>
    <t xml:space="preserve">ЧП Хижняк А.В. </t>
  </si>
  <si>
    <t>МИНУС</t>
  </si>
  <si>
    <t>Цена за единицу [EURO]</t>
  </si>
  <si>
    <t>Ткань из стекловолокна АРР</t>
  </si>
  <si>
    <t>Краска структурная для бамперов 1-комп.  &lt;APP-Bumper Paint&gt; черная</t>
  </si>
  <si>
    <t>Полоса абразивная DELTA  /  на липучке  /   7 отверстий</t>
  </si>
  <si>
    <t>07 ЗАЩИТНЫЕ СИСТЕМЫ</t>
  </si>
  <si>
    <t>Чехлы на колеса</t>
  </si>
  <si>
    <t>Защитная жидкость для камер APP</t>
  </si>
  <si>
    <t>Паста для мытья рук  &lt;APP Extra Clean&gt;</t>
  </si>
  <si>
    <t>Паста для мытья рук АРР &lt;ECO Clean&gt;</t>
  </si>
  <si>
    <t>Дозатор к гелю АРР</t>
  </si>
  <si>
    <t>04 УПЛОТНЯЮЩИЕ МАССЫ - КЛЕИ - МАССЫ</t>
  </si>
  <si>
    <t>Масса жидкая уплотняющая в гильзе &lt;APP-SEAL 30&gt; серая</t>
  </si>
  <si>
    <t>Держатель рулона чехлов на руль</t>
  </si>
  <si>
    <t>08 ПОЛИРОВАЛЬНЫЕ МАТЕРИАЛЫ</t>
  </si>
  <si>
    <t>Губка полировальная APP f150 - белая - твердая / на липучке</t>
  </si>
  <si>
    <t>Губка полировальная APP f150 - белая - твердая / М14</t>
  </si>
  <si>
    <t>Губка полировальная APP f150 - белая - твердая /  5/8"</t>
  </si>
  <si>
    <t>Губка полировальная APP f150 - розовая / М14</t>
  </si>
  <si>
    <t>Губка полировальная APP f150 - розовая / 5/8"</t>
  </si>
  <si>
    <t>Губка полировальная APP f150 - черная - мягкая / на липучке</t>
  </si>
  <si>
    <t>Шлифмашина вибрационная RUPES</t>
  </si>
  <si>
    <t>Шлифмашина вибрационно-ротационная RUPES f75</t>
  </si>
  <si>
    <t>Колодка шлифовальная резиновая</t>
  </si>
  <si>
    <t>Колодка шлифовальная с зажимами</t>
  </si>
  <si>
    <t>Колодка шлифовальная пенковая  / А</t>
  </si>
  <si>
    <t>Колодка шлифовальная пенковая  / В</t>
  </si>
  <si>
    <t>Колодка шлифовальная пенковая  / С</t>
  </si>
  <si>
    <t>Колодка шлифовальная пенковая  / D</t>
  </si>
  <si>
    <t>Колодка резиновая для ручного шлифования вкраплений / цилиндрическая</t>
  </si>
  <si>
    <t>Круг резиновый для устранения клея  с креплением</t>
  </si>
  <si>
    <t>Адаптер круга для устранения наклеек и двусторонних лент</t>
  </si>
  <si>
    <t>Платформа под круги  f110  / для губок на липучке   /  M14</t>
  </si>
  <si>
    <t>Платформа под круги  f110  / для губок на липучке   / 5/8"</t>
  </si>
  <si>
    <t>Платформа под круги  f150  /  на липучке  /  6 отверстий  /  5/16"</t>
  </si>
  <si>
    <t>BR 63 AE</t>
  </si>
  <si>
    <t>20 мл</t>
  </si>
  <si>
    <t>50 мл</t>
  </si>
  <si>
    <t>06KZF0080</t>
  </si>
  <si>
    <t>06KZF0100</t>
  </si>
  <si>
    <t>06KZF0120</t>
  </si>
  <si>
    <t>06KZF0150</t>
  </si>
  <si>
    <t>06KZF0180</t>
  </si>
  <si>
    <t>06KZF0220</t>
  </si>
  <si>
    <t>06KZF0240</t>
  </si>
  <si>
    <t>06KZF0280</t>
  </si>
  <si>
    <t>06KZF0320</t>
  </si>
  <si>
    <t>06KZF0400</t>
  </si>
  <si>
    <t>06KZF0500</t>
  </si>
  <si>
    <t>Лепестки абразивные водостойкие MATADOR 991A  /  на клей  / f37мм  12 шт.</t>
  </si>
  <si>
    <t>06MX3000</t>
  </si>
  <si>
    <t>06MX5000</t>
  </si>
  <si>
    <t>BR 61 AE</t>
  </si>
  <si>
    <t>BR 133 AE</t>
  </si>
  <si>
    <t>BR 135 AE</t>
  </si>
  <si>
    <t>TA 155 А</t>
  </si>
  <si>
    <t>TA 562 A</t>
  </si>
  <si>
    <t>62001.1606/5</t>
  </si>
  <si>
    <t>001.1606/5</t>
  </si>
  <si>
    <t>62037.1101/5</t>
  </si>
  <si>
    <t>1 шт</t>
  </si>
  <si>
    <t>APP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</si>
</sst>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zł&quot;_-;\-* #,##0\ &quot;zł&quot;_-;_-* &quot;-&quot;\ &quot;zł&quot;_-;_-@_-"/>
    <numFmt numFmtId="165" formatCode="_-* #,##0\ _z_ł_-;\-* #,##0\ _z_ł_-;_-* &quot;-&quot;\ _z_ł_-;_-@_-"/>
    <numFmt numFmtId="166" formatCode="_-* #,##0.00\ &quot;zł&quot;_-;\-* #,##0.00\ &quot;zł&quot;_-;_-* &quot;-&quot;??\ &quot;zł&quot;_-;_-@_-"/>
    <numFmt numFmtId="167" formatCode="_-* #,##0.00\ _z_ł_-;\-* #,##0.00\ _z_ł_-;_-* &quot;-&quot;??\ _z_ł_-;_-@_-"/>
    <numFmt numFmtId="168" formatCode="_-* #,##0.00[$€]_-;\-* #,##0.00[$€]_-;_-* &quot;-&quot;??[$€]_-;_-@_-"/>
    <numFmt numFmtId="169" formatCode="[&gt;0]#,##0.00&quot;    &quot;;[&lt;0]\-#,##0.00&quot;    &quot;;&quot; -&quot;#&quot;    &quot;"/>
    <numFmt numFmtId="170" formatCode="_(* #,##0.00_);_(* \(#,##0.00\);_(* &quot;-&quot;??_);_(@_)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sz val="16"/>
      <name val="Arial"/>
      <family val="2"/>
    </font>
    <font>
      <b/>
      <sz val="16"/>
      <name val="Arial Cyr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 CE"/>
      <family val="0"/>
    </font>
    <font>
      <sz val="16"/>
      <color indexed="14"/>
      <name val="Arial"/>
      <family val="2"/>
    </font>
    <font>
      <sz val="10"/>
      <name val="Arial Cyr"/>
      <family val="0"/>
    </font>
    <font>
      <sz val="12"/>
      <name val="Arial M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8"/>
      <name val="Arial"/>
      <family val="2"/>
    </font>
    <font>
      <sz val="12"/>
      <name val="Arial Cyr"/>
      <family val="0"/>
    </font>
    <font>
      <b/>
      <sz val="16"/>
      <color indexed="50"/>
      <name val="Arial"/>
      <family val="2"/>
    </font>
    <font>
      <u val="single"/>
      <sz val="16"/>
      <color indexed="12"/>
      <name val="Arial Cyr"/>
      <family val="2"/>
    </font>
    <font>
      <b/>
      <sz val="24"/>
      <name val="Arial"/>
      <family val="2"/>
    </font>
    <font>
      <b/>
      <sz val="36"/>
      <name val="Arial"/>
      <family val="2"/>
    </font>
    <font>
      <sz val="16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2" fontId="10" fillId="2" borderId="0" xfId="0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2" fontId="19" fillId="0" borderId="0" xfId="17" applyNumberFormat="1" applyFont="1" applyAlignment="1">
      <alignment horizontal="left"/>
    </xf>
    <xf numFmtId="0" fontId="17" fillId="0" borderId="0" xfId="20" applyFont="1">
      <alignment/>
      <protection/>
    </xf>
    <xf numFmtId="0" fontId="22" fillId="0" borderId="0" xfId="20" applyFont="1">
      <alignment/>
      <protection/>
    </xf>
    <xf numFmtId="0" fontId="17" fillId="3" borderId="6" xfId="20" applyFont="1" applyFill="1" applyBorder="1">
      <alignment/>
      <protection/>
    </xf>
    <xf numFmtId="0" fontId="17" fillId="3" borderId="7" xfId="20" applyFont="1" applyFill="1" applyBorder="1">
      <alignment/>
      <protection/>
    </xf>
    <xf numFmtId="0" fontId="23" fillId="4" borderId="7" xfId="20" applyFont="1" applyFill="1" applyBorder="1">
      <alignment/>
      <protection/>
    </xf>
    <xf numFmtId="0" fontId="17" fillId="3" borderId="8" xfId="20" applyFont="1" applyFill="1" applyBorder="1">
      <alignment/>
      <protection/>
    </xf>
    <xf numFmtId="0" fontId="17" fillId="2" borderId="0" xfId="20" applyFont="1" applyFill="1">
      <alignment/>
      <protection/>
    </xf>
    <xf numFmtId="0" fontId="17" fillId="5" borderId="0" xfId="20" applyFont="1" applyFill="1">
      <alignment/>
      <protection/>
    </xf>
    <xf numFmtId="0" fontId="5" fillId="0" borderId="9" xfId="20" applyFont="1" applyBorder="1" applyAlignment="1">
      <alignment horizontal="center"/>
      <protection/>
    </xf>
    <xf numFmtId="0" fontId="5" fillId="0" borderId="10" xfId="20" applyFont="1" applyBorder="1" applyAlignment="1">
      <alignment horizontal="center"/>
      <protection/>
    </xf>
    <xf numFmtId="0" fontId="5" fillId="0" borderId="10" xfId="20" applyFont="1" applyBorder="1">
      <alignment/>
      <protection/>
    </xf>
    <xf numFmtId="2" fontId="5" fillId="0" borderId="11" xfId="20" applyNumberFormat="1" applyFont="1" applyBorder="1" applyAlignment="1">
      <alignment horizontal="center"/>
      <protection/>
    </xf>
    <xf numFmtId="0" fontId="5" fillId="0" borderId="10" xfId="20" applyFont="1" applyBorder="1" applyAlignment="1">
      <alignment horizontal="left"/>
      <protection/>
    </xf>
    <xf numFmtId="0" fontId="5" fillId="0" borderId="10" xfId="20" applyFont="1" applyBorder="1">
      <alignment/>
      <protection/>
    </xf>
    <xf numFmtId="0" fontId="5" fillId="0" borderId="12" xfId="20" applyFont="1" applyBorder="1" applyAlignment="1">
      <alignment horizontal="center"/>
      <protection/>
    </xf>
    <xf numFmtId="0" fontId="5" fillId="0" borderId="13" xfId="20" applyFont="1" applyBorder="1" applyAlignment="1">
      <alignment horizontal="center"/>
      <protection/>
    </xf>
    <xf numFmtId="0" fontId="5" fillId="0" borderId="13" xfId="20" applyFont="1" applyBorder="1">
      <alignment/>
      <protection/>
    </xf>
    <xf numFmtId="2" fontId="5" fillId="0" borderId="14" xfId="20" applyNumberFormat="1" applyFont="1" applyBorder="1" applyAlignment="1">
      <alignment horizontal="center"/>
      <protection/>
    </xf>
    <xf numFmtId="0" fontId="15" fillId="3" borderId="6" xfId="20" applyFont="1" applyFill="1" applyBorder="1" applyAlignment="1">
      <alignment horizontal="center"/>
      <protection/>
    </xf>
    <xf numFmtId="0" fontId="15" fillId="3" borderId="7" xfId="20" applyFont="1" applyFill="1" applyBorder="1" applyAlignment="1">
      <alignment horizontal="center"/>
      <protection/>
    </xf>
    <xf numFmtId="0" fontId="7" fillId="3" borderId="7" xfId="20" applyFont="1" applyFill="1" applyBorder="1">
      <alignment/>
      <protection/>
    </xf>
    <xf numFmtId="2" fontId="15" fillId="3" borderId="8" xfId="20" applyNumberFormat="1" applyFont="1" applyFill="1" applyBorder="1" applyAlignment="1">
      <alignment horizontal="center"/>
      <protection/>
    </xf>
    <xf numFmtId="2" fontId="5" fillId="0" borderId="2" xfId="20" applyNumberFormat="1" applyFont="1" applyBorder="1" applyAlignment="1">
      <alignment horizontal="center"/>
      <protection/>
    </xf>
    <xf numFmtId="0" fontId="17" fillId="3" borderId="0" xfId="20" applyFont="1" applyFill="1">
      <alignment/>
      <protection/>
    </xf>
    <xf numFmtId="2" fontId="5" fillId="0" borderId="11" xfId="25" applyNumberFormat="1" applyFont="1" applyBorder="1" applyAlignment="1">
      <alignment horizontal="center"/>
    </xf>
    <xf numFmtId="0" fontId="15" fillId="3" borderId="15" xfId="20" applyFont="1" applyFill="1" applyBorder="1" applyAlignment="1">
      <alignment horizontal="center"/>
      <protection/>
    </xf>
    <xf numFmtId="0" fontId="15" fillId="3" borderId="16" xfId="20" applyFont="1" applyFill="1" applyBorder="1" applyAlignment="1">
      <alignment horizontal="center"/>
      <protection/>
    </xf>
    <xf numFmtId="0" fontId="7" fillId="3" borderId="16" xfId="20" applyFont="1" applyFill="1" applyBorder="1">
      <alignment/>
      <protection/>
    </xf>
    <xf numFmtId="2" fontId="15" fillId="3" borderId="11" xfId="20" applyNumberFormat="1" applyFont="1" applyFill="1" applyBorder="1" applyAlignment="1">
      <alignment horizontal="center"/>
      <protection/>
    </xf>
    <xf numFmtId="0" fontId="22" fillId="0" borderId="10" xfId="20" applyFont="1" applyBorder="1">
      <alignment/>
      <protection/>
    </xf>
    <xf numFmtId="0" fontId="22" fillId="0" borderId="10" xfId="20" applyFont="1" applyBorder="1">
      <alignment/>
      <protection/>
    </xf>
    <xf numFmtId="0" fontId="5" fillId="0" borderId="17" xfId="20" applyFont="1" applyBorder="1" applyAlignment="1">
      <alignment horizontal="center"/>
      <protection/>
    </xf>
    <xf numFmtId="0" fontId="5" fillId="0" borderId="16" xfId="20" applyFont="1" applyBorder="1">
      <alignment/>
      <protection/>
    </xf>
    <xf numFmtId="0" fontId="5" fillId="0" borderId="18" xfId="20" applyFont="1" applyBorder="1" applyAlignment="1">
      <alignment horizontal="center"/>
      <protection/>
    </xf>
    <xf numFmtId="0" fontId="5" fillId="0" borderId="15" xfId="20" applyFont="1" applyBorder="1" applyAlignment="1">
      <alignment horizontal="center"/>
      <protection/>
    </xf>
    <xf numFmtId="0" fontId="15" fillId="3" borderId="19" xfId="20" applyFont="1" applyFill="1" applyBorder="1" applyAlignment="1">
      <alignment horizontal="center"/>
      <protection/>
    </xf>
    <xf numFmtId="0" fontId="15" fillId="3" borderId="20" xfId="20" applyFont="1" applyFill="1" applyBorder="1" applyAlignment="1">
      <alignment horizontal="center"/>
      <protection/>
    </xf>
    <xf numFmtId="0" fontId="15" fillId="0" borderId="9" xfId="20" applyFont="1" applyBorder="1" applyAlignment="1">
      <alignment horizontal="center"/>
      <protection/>
    </xf>
    <xf numFmtId="0" fontId="7" fillId="0" borderId="10" xfId="20" applyFont="1" applyBorder="1" applyAlignment="1">
      <alignment horizontal="center"/>
      <protection/>
    </xf>
    <xf numFmtId="0" fontId="5" fillId="2" borderId="9" xfId="20" applyFont="1" applyFill="1" applyBorder="1" applyAlignment="1">
      <alignment horizontal="center"/>
      <protection/>
    </xf>
    <xf numFmtId="0" fontId="5" fillId="2" borderId="10" xfId="20" applyFont="1" applyFill="1" applyBorder="1" applyAlignment="1">
      <alignment horizontal="center"/>
      <protection/>
    </xf>
    <xf numFmtId="0" fontId="5" fillId="2" borderId="10" xfId="20" applyFont="1" applyFill="1" applyBorder="1">
      <alignment/>
      <protection/>
    </xf>
    <xf numFmtId="2" fontId="5" fillId="2" borderId="11" xfId="20" applyNumberFormat="1" applyFont="1" applyFill="1" applyBorder="1" applyAlignment="1">
      <alignment horizontal="center"/>
      <protection/>
    </xf>
    <xf numFmtId="0" fontId="7" fillId="3" borderId="19" xfId="20" applyFont="1" applyFill="1" applyBorder="1">
      <alignment/>
      <protection/>
    </xf>
    <xf numFmtId="0" fontId="7" fillId="3" borderId="20" xfId="20" applyFont="1" applyFill="1" applyBorder="1">
      <alignment/>
      <protection/>
    </xf>
    <xf numFmtId="0" fontId="7" fillId="3" borderId="21" xfId="20" applyFont="1" applyFill="1" applyBorder="1">
      <alignment/>
      <protection/>
    </xf>
    <xf numFmtId="0" fontId="15" fillId="3" borderId="22" xfId="20" applyFont="1" applyFill="1" applyBorder="1" applyAlignment="1">
      <alignment horizontal="center"/>
      <protection/>
    </xf>
    <xf numFmtId="0" fontId="7" fillId="3" borderId="19" xfId="20" applyFont="1" applyFill="1" applyBorder="1" applyAlignment="1">
      <alignment horizontal="left"/>
      <protection/>
    </xf>
    <xf numFmtId="0" fontId="7" fillId="3" borderId="20" xfId="20" applyFont="1" applyFill="1" applyBorder="1" applyAlignment="1">
      <alignment horizontal="left"/>
      <protection/>
    </xf>
    <xf numFmtId="0" fontId="7" fillId="3" borderId="21" xfId="20" applyFont="1" applyFill="1" applyBorder="1" applyAlignment="1">
      <alignment horizontal="left"/>
      <protection/>
    </xf>
    <xf numFmtId="0" fontId="5" fillId="0" borderId="16" xfId="20" applyFont="1" applyBorder="1">
      <alignment/>
      <protection/>
    </xf>
    <xf numFmtId="0" fontId="5" fillId="0" borderId="16" xfId="20" applyFont="1" applyBorder="1" applyAlignment="1">
      <alignment horizontal="center"/>
      <protection/>
    </xf>
    <xf numFmtId="2" fontId="5" fillId="0" borderId="1" xfId="20" applyNumberFormat="1" applyFont="1" applyBorder="1" applyAlignment="1">
      <alignment horizontal="center"/>
      <protection/>
    </xf>
    <xf numFmtId="0" fontId="15" fillId="3" borderId="11" xfId="20" applyFont="1" applyFill="1" applyBorder="1" applyAlignment="1">
      <alignment horizontal="center"/>
      <protection/>
    </xf>
    <xf numFmtId="0" fontId="5" fillId="3" borderId="0" xfId="20" applyFont="1" applyFill="1" applyBorder="1" applyAlignment="1">
      <alignment horizontal="center"/>
      <protection/>
    </xf>
    <xf numFmtId="0" fontId="5" fillId="3" borderId="0" xfId="20" applyFont="1" applyFill="1" applyBorder="1" applyAlignment="1">
      <alignment horizontal="left"/>
      <protection/>
    </xf>
    <xf numFmtId="0" fontId="5" fillId="0" borderId="19" xfId="20" applyFont="1" applyBorder="1" applyAlignment="1">
      <alignment horizontal="center"/>
      <protection/>
    </xf>
    <xf numFmtId="0" fontId="5" fillId="0" borderId="20" xfId="20" applyFont="1" applyBorder="1">
      <alignment/>
      <protection/>
    </xf>
    <xf numFmtId="0" fontId="15" fillId="0" borderId="17" xfId="20" applyFont="1" applyBorder="1" applyAlignment="1">
      <alignment horizontal="center"/>
      <protection/>
    </xf>
    <xf numFmtId="0" fontId="5" fillId="0" borderId="20" xfId="20" applyFont="1" applyBorder="1" applyAlignment="1">
      <alignment horizontal="center"/>
      <protection/>
    </xf>
    <xf numFmtId="0" fontId="24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15" fillId="0" borderId="0" xfId="20" applyFont="1" applyBorder="1" applyAlignment="1">
      <alignment horizontal="center"/>
      <protection/>
    </xf>
    <xf numFmtId="2" fontId="5" fillId="0" borderId="0" xfId="20" applyNumberFormat="1" applyFont="1" applyBorder="1" applyAlignment="1">
      <alignment horizontal="center"/>
      <protection/>
    </xf>
    <xf numFmtId="0" fontId="5" fillId="0" borderId="0" xfId="20" applyFont="1" applyBorder="1" applyAlignment="1">
      <alignment horizontal="left" vertical="center"/>
      <protection/>
    </xf>
    <xf numFmtId="14" fontId="5" fillId="2" borderId="0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/>
    </xf>
    <xf numFmtId="0" fontId="5" fillId="3" borderId="23" xfId="20" applyFont="1" applyFill="1" applyBorder="1" applyAlignment="1">
      <alignment horizontal="center"/>
      <protection/>
    </xf>
    <xf numFmtId="0" fontId="5" fillId="0" borderId="24" xfId="20" applyFont="1" applyBorder="1" applyAlignment="1">
      <alignment horizontal="center"/>
      <protection/>
    </xf>
    <xf numFmtId="0" fontId="5" fillId="0" borderId="25" xfId="20" applyFont="1" applyBorder="1" applyAlignment="1">
      <alignment horizontal="center"/>
      <protection/>
    </xf>
    <xf numFmtId="0" fontId="5" fillId="0" borderId="26" xfId="20" applyFont="1" applyBorder="1">
      <alignment/>
      <protection/>
    </xf>
    <xf numFmtId="0" fontId="15" fillId="0" borderId="25" xfId="20" applyFont="1" applyBorder="1" applyAlignment="1">
      <alignment horizontal="center"/>
      <protection/>
    </xf>
    <xf numFmtId="0" fontId="5" fillId="0" borderId="26" xfId="20" applyFont="1" applyBorder="1" applyAlignment="1">
      <alignment horizontal="center"/>
      <protection/>
    </xf>
    <xf numFmtId="2" fontId="5" fillId="0" borderId="4" xfId="20" applyNumberFormat="1" applyFont="1" applyBorder="1" applyAlignment="1">
      <alignment horizontal="center"/>
      <protection/>
    </xf>
    <xf numFmtId="2" fontId="25" fillId="2" borderId="0" xfId="0" applyNumberFormat="1" applyFont="1" applyFill="1" applyBorder="1" applyAlignment="1" applyProtection="1">
      <alignment horizontal="center"/>
      <protection locked="0"/>
    </xf>
    <xf numFmtId="2" fontId="25" fillId="2" borderId="0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0" xfId="20" applyFont="1" applyBorder="1" applyAlignment="1">
      <alignment horizontal="right" vertical="center"/>
      <protection/>
    </xf>
    <xf numFmtId="4" fontId="7" fillId="0" borderId="27" xfId="0" applyNumberFormat="1" applyFont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20" fillId="2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center"/>
    </xf>
  </cellXfs>
  <cellStyles count="12">
    <cellStyle name="Normal" xfId="0"/>
    <cellStyle name="Euro" xfId="15"/>
    <cellStyle name="Normal_A" xfId="16"/>
    <cellStyle name="Hyperlink" xfId="17"/>
    <cellStyle name="Currency" xfId="18"/>
    <cellStyle name="Currency [0]" xfId="19"/>
    <cellStyle name="Обычный_Прайсы Спектр 19.05.06" xfId="20"/>
    <cellStyle name="Followed Hyperlink" xfId="21"/>
    <cellStyle name="Percent" xfId="22"/>
    <cellStyle name="Comma" xfId="23"/>
    <cellStyle name="Comma [0]" xfId="24"/>
    <cellStyle name="Финансовый_Прайсы Спектр 19.05.06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x\c\Moje%20dokumenty\Ceny%202002\Arkusz%20roboczy\Ceny%20%20-%20Arkusz%20roboczy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52;&#1086;&#1080;%20&#1076;&#1086;&#1082;&#1091;&#1084;&#1077;&#1085;&#1090;&#1099;\&#1040;&#1074;&#1090;&#1086;&#1101;&#1084;&#1072;&#1083;&#1100;\&#1040;&#1074;&#1090;&#1086;&#1101;&#1084;&#1072;&#1083;&#1100;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 - części zamienne"/>
      <sheetName val="KursyWzajemne"/>
      <sheetName val="Stale"/>
      <sheetName val="Arkusz roboczy Euro"/>
    </sheetNames>
    <sheetDataSet>
      <sheetData sheetId="1">
        <row r="118">
          <cell r="A118" t="str">
            <v>Luty</v>
          </cell>
          <cell r="B118" t="str">
            <v>USD</v>
          </cell>
          <cell r="C118" t="str">
            <v>DEM</v>
          </cell>
          <cell r="D118" t="str">
            <v>GBP</v>
          </cell>
          <cell r="E118" t="str">
            <v>ITL</v>
          </cell>
          <cell r="F118" t="str">
            <v>PLZ</v>
          </cell>
          <cell r="G118" t="str">
            <v>FF</v>
          </cell>
          <cell r="H118" t="str">
            <v>EUR</v>
          </cell>
        </row>
        <row r="119">
          <cell r="A119" t="str">
            <v>USD</v>
          </cell>
          <cell r="B119">
            <v>1</v>
          </cell>
          <cell r="C119">
            <v>2.2173</v>
          </cell>
          <cell r="D119">
            <v>0.6986</v>
          </cell>
          <cell r="E119">
            <v>2218.84</v>
          </cell>
          <cell r="F119">
            <v>4.1593</v>
          </cell>
          <cell r="G119">
            <v>7.5168</v>
          </cell>
          <cell r="H119">
            <v>1.1459</v>
          </cell>
        </row>
        <row r="120">
          <cell r="A120" t="str">
            <v>DEM</v>
          </cell>
          <cell r="B120">
            <v>0.451</v>
          </cell>
          <cell r="C120">
            <v>1</v>
          </cell>
          <cell r="D120">
            <v>0.31155</v>
          </cell>
          <cell r="E120">
            <v>990</v>
          </cell>
          <cell r="F120">
            <v>1.8007</v>
          </cell>
          <cell r="G120">
            <v>3.3539</v>
          </cell>
          <cell r="H120">
            <v>0.511</v>
          </cell>
        </row>
        <row r="121">
          <cell r="A121" t="str">
            <v>GBP</v>
          </cell>
          <cell r="B121">
            <v>1.4314</v>
          </cell>
          <cell r="C121">
            <v>3.2113</v>
          </cell>
          <cell r="D121">
            <v>1</v>
          </cell>
          <cell r="E121">
            <v>3176.16</v>
          </cell>
          <cell r="F121">
            <v>5.9712</v>
          </cell>
          <cell r="G121">
            <v>10.76</v>
          </cell>
          <cell r="H121">
            <v>1.6403</v>
          </cell>
        </row>
        <row r="122">
          <cell r="A122" t="str">
            <v>ITL</v>
          </cell>
          <cell r="B122">
            <v>0.000451</v>
          </cell>
          <cell r="C122">
            <v>0.00101</v>
          </cell>
          <cell r="D122">
            <v>0.0003149</v>
          </cell>
          <cell r="E122">
            <v>1</v>
          </cell>
          <cell r="F122">
            <v>0.001882</v>
          </cell>
          <cell r="G122">
            <v>0.003388</v>
          </cell>
          <cell r="H122">
            <v>0.00052</v>
          </cell>
        </row>
        <row r="123">
          <cell r="A123" t="str">
            <v>PLZ</v>
          </cell>
          <cell r="B123">
            <v>0.24042507152645878</v>
          </cell>
          <cell r="C123">
            <v>0.5553395901593825</v>
          </cell>
          <cell r="D123">
            <v>0.167470525187567</v>
          </cell>
          <cell r="E123">
            <v>531.3496280552604</v>
          </cell>
          <cell r="F123">
            <v>1</v>
          </cell>
          <cell r="G123">
            <v>1.8001800180018002</v>
          </cell>
          <cell r="H123">
            <v>0.2744312412525042</v>
          </cell>
        </row>
        <row r="124">
          <cell r="A124" t="str">
            <v>FF</v>
          </cell>
          <cell r="B124">
            <v>0.133</v>
          </cell>
          <cell r="C124">
            <v>0.2982</v>
          </cell>
          <cell r="D124">
            <v>0.093</v>
          </cell>
          <cell r="E124">
            <v>295.182</v>
          </cell>
          <cell r="F124">
            <v>0.5555</v>
          </cell>
          <cell r="G124">
            <v>1</v>
          </cell>
          <cell r="H124">
            <v>0.1525</v>
          </cell>
        </row>
        <row r="125">
          <cell r="A125" t="str">
            <v>EUR</v>
          </cell>
          <cell r="B125">
            <v>0.8727</v>
          </cell>
          <cell r="C125">
            <v>1.9558</v>
          </cell>
          <cell r="D125">
            <v>0.6096</v>
          </cell>
          <cell r="E125">
            <v>1936.27</v>
          </cell>
          <cell r="F125">
            <v>3.6439</v>
          </cell>
          <cell r="G125">
            <v>6.5596</v>
          </cell>
          <cell r="H125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эмаль"/>
      <sheetName val="Заказ эмаль"/>
      <sheetName val="контроль"/>
      <sheetName val="Прайс"/>
      <sheetName val="Склад "/>
      <sheetName val="Все"/>
      <sheetName val="Имэкс"/>
      <sheetName val="Пресс"/>
      <sheetName val="Михалыч"/>
      <sheetName val="Павлоград-2"/>
      <sheetName val="Петренко"/>
      <sheetName val="ВАЗ"/>
      <sheetName val="Сысоев С."/>
      <sheetName val="Сундырев С."/>
      <sheetName val="Днепр-3"/>
      <sheetName val="Днепродз."/>
      <sheetName val="Решетников В."/>
      <sheetName val="Акро"/>
      <sheetName val="&quot;Дячок&quot;"/>
      <sheetName val="Капитан"/>
      <sheetName val="Коваленко В."/>
      <sheetName val="Загуменный В."/>
      <sheetName val="&quot;Спартер&quot;"/>
      <sheetName val="Луганск Миша"/>
      <sheetName val="&quot;Искра&quot;"/>
      <sheetName val="Пишоха Г."/>
      <sheetName val="Набока А"/>
      <sheetName val="Клепач"/>
      <sheetName val="Матвиенко,Х"/>
      <sheetName val="&quot;Мотип&quot;"/>
      <sheetName val="Киев"/>
      <sheetName val="Киев-расчет"/>
      <sheetName val="Швыдко"/>
      <sheetName val="Денисенко"/>
      <sheetName val="Кременчуг"/>
      <sheetName val="Мелитополь"/>
      <sheetName val="Севастополь"/>
      <sheetName val="Ялта"/>
      <sheetName val="Искра &quot;д&quot;"/>
      <sheetName val="ИСКРА &quot;Т&quot;"/>
      <sheetName val="Лист1"/>
      <sheetName val="Дубовой"/>
      <sheetName val="Шабло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utokraski.dn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2"/>
  <sheetViews>
    <sheetView tabSelected="1" view="pageBreakPreview" zoomScale="50" zoomScaleNormal="75" zoomScaleSheetLayoutView="50" workbookViewId="0" topLeftCell="A1">
      <selection activeCell="A3" sqref="A3:G3"/>
    </sheetView>
  </sheetViews>
  <sheetFormatPr defaultColWidth="9.00390625" defaultRowHeight="19.5" customHeight="1"/>
  <cols>
    <col min="1" max="1" width="7.25390625" style="24" customWidth="1"/>
    <col min="2" max="2" width="20.75390625" style="24" customWidth="1"/>
    <col min="3" max="3" width="141.625" style="24" customWidth="1"/>
    <col min="4" max="4" width="20.875" style="24" customWidth="1"/>
    <col min="5" max="5" width="18.25390625" style="24" customWidth="1"/>
    <col min="6" max="6" width="15.875" style="24" hidden="1" customWidth="1"/>
    <col min="7" max="7" width="18.875" style="24" customWidth="1"/>
    <col min="8" max="9" width="14.75390625" style="24" customWidth="1"/>
    <col min="10" max="16384" width="9.125" style="24" customWidth="1"/>
  </cols>
  <sheetData>
    <row r="1" spans="2:7" s="1" customFormat="1" ht="51" customHeight="1">
      <c r="B1" s="2"/>
      <c r="C1" s="108" t="s">
        <v>845</v>
      </c>
      <c r="D1" s="108"/>
      <c r="E1" s="109"/>
      <c r="F1" s="110"/>
      <c r="G1" s="90">
        <v>38857</v>
      </c>
    </row>
    <row r="2" spans="1:7" s="1" customFormat="1" ht="30" customHeight="1">
      <c r="A2" s="111" t="str">
        <f>IF(I14=0,"ОПТОВЫЙ ПРЕЙСКУРАНТ ЦЕН НА ПРОДУКЦИЮ","РОЗНИЧНЫЙ ПРЕЙСКУРАНТ ЦЕН НА ПРОДУКЦИЮ")</f>
        <v>ОПТОВЫЙ ПРЕЙСКУРАНТ ЦЕН НА ПРОДУКЦИЮ</v>
      </c>
      <c r="B2" s="111"/>
      <c r="C2" s="111"/>
      <c r="D2" s="111"/>
      <c r="E2" s="111"/>
      <c r="F2" s="111"/>
      <c r="G2" s="111"/>
    </row>
    <row r="3" spans="1:7" s="1" customFormat="1" ht="45">
      <c r="A3" s="114" t="s">
        <v>907</v>
      </c>
      <c r="B3" s="114"/>
      <c r="C3" s="114"/>
      <c r="D3" s="114"/>
      <c r="E3" s="114"/>
      <c r="F3" s="114"/>
      <c r="G3" s="114"/>
    </row>
    <row r="4" spans="2:7" s="1" customFormat="1" ht="20.25" customHeight="1">
      <c r="B4" s="22" t="s">
        <v>584</v>
      </c>
      <c r="D4" s="21"/>
      <c r="E4" s="21"/>
      <c r="F4" s="21"/>
      <c r="G4" s="2"/>
    </row>
    <row r="5" spans="2:7" s="3" customFormat="1" ht="20.25" customHeight="1">
      <c r="B5" s="22" t="s">
        <v>585</v>
      </c>
      <c r="D5" s="8"/>
      <c r="E5" s="8"/>
      <c r="F5" s="8"/>
      <c r="G5" s="10"/>
    </row>
    <row r="6" spans="1:7" s="3" customFormat="1" ht="20.25" customHeight="1">
      <c r="A6" s="5"/>
      <c r="B6" s="22" t="s">
        <v>586</v>
      </c>
      <c r="D6" s="20"/>
      <c r="E6" s="20"/>
      <c r="F6" s="20"/>
      <c r="G6" s="10"/>
    </row>
    <row r="7" spans="1:7" s="3" customFormat="1" ht="23.25">
      <c r="A7" s="5"/>
      <c r="B7" s="23" t="s">
        <v>587</v>
      </c>
      <c r="D7" s="9"/>
      <c r="E7" s="9"/>
      <c r="F7" s="9"/>
      <c r="G7" s="11" t="str">
        <f>IF($H$10=1,"Цены указаны в EURO","Цены указаны в ГРН")</f>
        <v>Цены указаны в EURO</v>
      </c>
    </row>
    <row r="8" spans="1:7" s="3" customFormat="1" ht="12.75" customHeight="1" thickBot="1">
      <c r="A8" s="9"/>
      <c r="B8" s="9"/>
      <c r="C8" s="9"/>
      <c r="D8" s="9"/>
      <c r="E8" s="9"/>
      <c r="F8" s="9"/>
      <c r="G8" s="10"/>
    </row>
    <row r="9" spans="1:8" s="4" customFormat="1" ht="30" customHeight="1">
      <c r="A9" s="112" t="s">
        <v>695</v>
      </c>
      <c r="B9" s="101" t="s">
        <v>688</v>
      </c>
      <c r="C9" s="101" t="s">
        <v>687</v>
      </c>
      <c r="D9" s="101" t="s">
        <v>686</v>
      </c>
      <c r="E9" s="101" t="s">
        <v>685</v>
      </c>
      <c r="F9" s="104" t="s">
        <v>847</v>
      </c>
      <c r="G9" s="106" t="str">
        <f>IF($H$10=1,"Цена за единицу [EURO]","Цена за единицу [ГРН]")</f>
        <v>Цена за единицу [EURO]</v>
      </c>
      <c r="H9" s="18" t="s">
        <v>684</v>
      </c>
    </row>
    <row r="10" spans="1:8" s="4" customFormat="1" ht="30" customHeight="1" thickBot="1">
      <c r="A10" s="113"/>
      <c r="B10" s="102"/>
      <c r="C10" s="102"/>
      <c r="D10" s="102"/>
      <c r="E10" s="102"/>
      <c r="F10" s="105"/>
      <c r="G10" s="107"/>
      <c r="H10" s="19">
        <v>1</v>
      </c>
    </row>
    <row r="11" spans="1:9" s="31" customFormat="1" ht="19.5" customHeight="1" thickBot="1">
      <c r="A11" s="26"/>
      <c r="B11" s="27"/>
      <c r="C11" s="28" t="s">
        <v>15</v>
      </c>
      <c r="D11" s="27"/>
      <c r="E11" s="27"/>
      <c r="F11" s="27"/>
      <c r="G11" s="29"/>
      <c r="H11" s="4"/>
      <c r="I11" s="4"/>
    </row>
    <row r="12" spans="1:9" ht="24.75" customHeight="1">
      <c r="A12" s="32">
        <v>1</v>
      </c>
      <c r="B12" s="33">
        <v>10105</v>
      </c>
      <c r="C12" s="37" t="s">
        <v>16</v>
      </c>
      <c r="D12" s="33" t="s">
        <v>696</v>
      </c>
      <c r="E12" s="33" t="s">
        <v>17</v>
      </c>
      <c r="F12" s="35">
        <v>17.487</v>
      </c>
      <c r="G12" s="12">
        <f aca="true" t="shared" si="0" ref="G12:G37">IF($I$14=0,(F12-F12/100*$H$13)*$H$10,ROUND((F12-F12/100*$H$13+((F12-F12/100*$H$13)/100*$I$14))*$H$10,0))</f>
        <v>17.487</v>
      </c>
      <c r="H12" s="4"/>
      <c r="I12" s="4"/>
    </row>
    <row r="13" spans="1:9" ht="24.75" customHeight="1">
      <c r="A13" s="32">
        <v>2</v>
      </c>
      <c r="B13" s="33">
        <v>10106</v>
      </c>
      <c r="C13" s="34" t="s">
        <v>18</v>
      </c>
      <c r="D13" s="33" t="s">
        <v>697</v>
      </c>
      <c r="E13" s="33" t="s">
        <v>19</v>
      </c>
      <c r="F13" s="35">
        <v>1.3969499999999997</v>
      </c>
      <c r="G13" s="13">
        <f t="shared" si="0"/>
        <v>1.3969499999999997</v>
      </c>
      <c r="H13" s="99">
        <v>0</v>
      </c>
      <c r="I13" s="4"/>
    </row>
    <row r="14" spans="1:9" ht="24.75" customHeight="1">
      <c r="A14" s="32">
        <v>3</v>
      </c>
      <c r="B14" s="33">
        <v>10107</v>
      </c>
      <c r="C14" s="36" t="s">
        <v>18</v>
      </c>
      <c r="D14" s="33" t="s">
        <v>698</v>
      </c>
      <c r="E14" s="33" t="s">
        <v>19</v>
      </c>
      <c r="F14" s="35">
        <v>2.6733</v>
      </c>
      <c r="G14" s="13">
        <f t="shared" si="0"/>
        <v>2.6733</v>
      </c>
      <c r="H14" s="100" t="s">
        <v>846</v>
      </c>
      <c r="I14" s="7"/>
    </row>
    <row r="15" spans="1:9" ht="24.75" customHeight="1">
      <c r="A15" s="32">
        <v>4</v>
      </c>
      <c r="B15" s="33">
        <v>10108</v>
      </c>
      <c r="C15" s="34" t="s">
        <v>18</v>
      </c>
      <c r="D15" s="33" t="s">
        <v>699</v>
      </c>
      <c r="E15" s="33" t="s">
        <v>20</v>
      </c>
      <c r="F15" s="35">
        <v>5.949599999999999</v>
      </c>
      <c r="G15" s="13">
        <f t="shared" si="0"/>
        <v>5.949599999999999</v>
      </c>
      <c r="I15" s="6"/>
    </row>
    <row r="16" spans="1:7" ht="24.75" customHeight="1">
      <c r="A16" s="32">
        <v>5</v>
      </c>
      <c r="B16" s="33">
        <v>10109</v>
      </c>
      <c r="C16" s="34" t="s">
        <v>18</v>
      </c>
      <c r="D16" s="33" t="s">
        <v>700</v>
      </c>
      <c r="E16" s="33" t="s">
        <v>21</v>
      </c>
      <c r="F16" s="35">
        <v>12.120299999999999</v>
      </c>
      <c r="G16" s="13">
        <f t="shared" si="0"/>
        <v>12.120299999999999</v>
      </c>
    </row>
    <row r="17" spans="1:7" ht="24.75" customHeight="1">
      <c r="A17" s="32">
        <v>6</v>
      </c>
      <c r="B17" s="33">
        <v>10201</v>
      </c>
      <c r="C17" s="34" t="s">
        <v>22</v>
      </c>
      <c r="D17" s="33" t="s">
        <v>697</v>
      </c>
      <c r="E17" s="33" t="s">
        <v>19</v>
      </c>
      <c r="F17" s="35">
        <v>1.4270999999999998</v>
      </c>
      <c r="G17" s="13">
        <f t="shared" si="0"/>
        <v>1.4270999999999998</v>
      </c>
    </row>
    <row r="18" spans="1:7" ht="24.75" customHeight="1">
      <c r="A18" s="32">
        <v>7</v>
      </c>
      <c r="B18" s="33">
        <v>10205</v>
      </c>
      <c r="C18" s="34" t="s">
        <v>22</v>
      </c>
      <c r="D18" s="33" t="s">
        <v>698</v>
      </c>
      <c r="E18" s="33" t="s">
        <v>19</v>
      </c>
      <c r="F18" s="35">
        <v>3.00495</v>
      </c>
      <c r="G18" s="13">
        <f t="shared" si="0"/>
        <v>3.00495</v>
      </c>
    </row>
    <row r="19" spans="1:7" ht="24.75" customHeight="1">
      <c r="A19" s="32">
        <v>8</v>
      </c>
      <c r="B19" s="33">
        <v>10206</v>
      </c>
      <c r="C19" s="34" t="s">
        <v>22</v>
      </c>
      <c r="D19" s="33" t="s">
        <v>701</v>
      </c>
      <c r="E19" s="33" t="s">
        <v>20</v>
      </c>
      <c r="F19" s="35">
        <v>6.753599999999999</v>
      </c>
      <c r="G19" s="13">
        <f t="shared" si="0"/>
        <v>6.753599999999999</v>
      </c>
    </row>
    <row r="20" spans="1:7" ht="24.75" customHeight="1">
      <c r="A20" s="32">
        <v>9</v>
      </c>
      <c r="B20" s="33">
        <v>10223</v>
      </c>
      <c r="C20" s="34" t="s">
        <v>258</v>
      </c>
      <c r="D20" s="33" t="s">
        <v>698</v>
      </c>
      <c r="E20" s="33" t="s">
        <v>19</v>
      </c>
      <c r="F20" s="35">
        <v>2.7169672499999993</v>
      </c>
      <c r="G20" s="13">
        <f t="shared" si="0"/>
        <v>2.7169672499999993</v>
      </c>
    </row>
    <row r="21" spans="1:7" ht="24.75" customHeight="1">
      <c r="A21" s="32">
        <v>10</v>
      </c>
      <c r="B21" s="33">
        <v>10225</v>
      </c>
      <c r="C21" s="34" t="s">
        <v>258</v>
      </c>
      <c r="D21" s="33" t="s">
        <v>259</v>
      </c>
      <c r="E21" s="33" t="s">
        <v>20</v>
      </c>
      <c r="F21" s="35">
        <v>6.28125</v>
      </c>
      <c r="G21" s="13">
        <f t="shared" si="0"/>
        <v>6.28125</v>
      </c>
    </row>
    <row r="22" spans="1:7" ht="24.75" customHeight="1">
      <c r="A22" s="32">
        <v>11</v>
      </c>
      <c r="B22" s="33">
        <v>10304</v>
      </c>
      <c r="C22" s="34" t="s">
        <v>23</v>
      </c>
      <c r="D22" s="33" t="s">
        <v>697</v>
      </c>
      <c r="E22" s="33" t="s">
        <v>19</v>
      </c>
      <c r="F22" s="35">
        <v>1.6381499999999998</v>
      </c>
      <c r="G22" s="13">
        <f t="shared" si="0"/>
        <v>1.6381499999999998</v>
      </c>
    </row>
    <row r="23" spans="1:7" ht="24.75" customHeight="1">
      <c r="A23" s="32">
        <v>12</v>
      </c>
      <c r="B23" s="33">
        <v>10305</v>
      </c>
      <c r="C23" s="34" t="s">
        <v>23</v>
      </c>
      <c r="D23" s="33" t="s">
        <v>698</v>
      </c>
      <c r="E23" s="33" t="s">
        <v>19</v>
      </c>
      <c r="F23" s="35">
        <v>3.5376</v>
      </c>
      <c r="G23" s="13">
        <f t="shared" si="0"/>
        <v>3.5376</v>
      </c>
    </row>
    <row r="24" spans="1:7" ht="24.75" customHeight="1">
      <c r="A24" s="32">
        <v>13</v>
      </c>
      <c r="B24" s="33">
        <v>10306</v>
      </c>
      <c r="C24" s="37" t="s">
        <v>23</v>
      </c>
      <c r="D24" s="33" t="s">
        <v>699</v>
      </c>
      <c r="E24" s="33" t="s">
        <v>20</v>
      </c>
      <c r="F24" s="35">
        <v>7.919399999999999</v>
      </c>
      <c r="G24" s="13">
        <f t="shared" si="0"/>
        <v>7.919399999999999</v>
      </c>
    </row>
    <row r="25" spans="1:7" ht="24.75" customHeight="1">
      <c r="A25" s="32">
        <v>14</v>
      </c>
      <c r="B25" s="33">
        <v>10403</v>
      </c>
      <c r="C25" s="34" t="s">
        <v>24</v>
      </c>
      <c r="D25" s="33" t="s">
        <v>699</v>
      </c>
      <c r="E25" s="33" t="s">
        <v>20</v>
      </c>
      <c r="F25" s="35">
        <v>6.28125</v>
      </c>
      <c r="G25" s="13">
        <f t="shared" si="0"/>
        <v>6.28125</v>
      </c>
    </row>
    <row r="26" spans="1:7" ht="24.75" customHeight="1">
      <c r="A26" s="32">
        <v>15</v>
      </c>
      <c r="B26" s="33">
        <v>10425</v>
      </c>
      <c r="C26" s="34" t="s">
        <v>260</v>
      </c>
      <c r="D26" s="33" t="s">
        <v>261</v>
      </c>
      <c r="E26" s="33" t="s">
        <v>19</v>
      </c>
      <c r="F26" s="35">
        <v>3.1155</v>
      </c>
      <c r="G26" s="13">
        <f t="shared" si="0"/>
        <v>3.1155</v>
      </c>
    </row>
    <row r="27" spans="1:7" ht="24.75" customHeight="1">
      <c r="A27" s="32">
        <v>16</v>
      </c>
      <c r="B27" s="33">
        <v>10427</v>
      </c>
      <c r="C27" s="34" t="s">
        <v>260</v>
      </c>
      <c r="D27" s="33" t="s">
        <v>262</v>
      </c>
      <c r="E27" s="33" t="s">
        <v>19</v>
      </c>
      <c r="F27" s="35">
        <v>7.39</v>
      </c>
      <c r="G27" s="13">
        <f t="shared" si="0"/>
        <v>7.39</v>
      </c>
    </row>
    <row r="28" spans="1:7" ht="24.75" customHeight="1">
      <c r="A28" s="32">
        <v>17</v>
      </c>
      <c r="B28" s="33">
        <v>10445</v>
      </c>
      <c r="C28" s="34" t="s">
        <v>263</v>
      </c>
      <c r="D28" s="33" t="s">
        <v>264</v>
      </c>
      <c r="E28" s="33" t="s">
        <v>19</v>
      </c>
      <c r="F28" s="35">
        <v>2.9144999999999994</v>
      </c>
      <c r="G28" s="13">
        <f t="shared" si="0"/>
        <v>2.9144999999999994</v>
      </c>
    </row>
    <row r="29" spans="1:7" ht="24.75" customHeight="1">
      <c r="A29" s="32">
        <v>18</v>
      </c>
      <c r="B29" s="33">
        <v>10447</v>
      </c>
      <c r="C29" s="34" t="s">
        <v>263</v>
      </c>
      <c r="D29" s="33" t="s">
        <v>259</v>
      </c>
      <c r="E29" s="33" t="s">
        <v>20</v>
      </c>
      <c r="F29" s="35">
        <v>6.371699999999999</v>
      </c>
      <c r="G29" s="13">
        <f t="shared" si="0"/>
        <v>6.371699999999999</v>
      </c>
    </row>
    <row r="30" spans="1:7" ht="24.75" customHeight="1">
      <c r="A30" s="32">
        <v>19</v>
      </c>
      <c r="B30" s="33">
        <v>10501</v>
      </c>
      <c r="C30" s="37" t="s">
        <v>25</v>
      </c>
      <c r="D30" s="33" t="s">
        <v>702</v>
      </c>
      <c r="E30" s="33" t="s">
        <v>20</v>
      </c>
      <c r="F30" s="35">
        <v>6.5325</v>
      </c>
      <c r="G30" s="13">
        <f t="shared" si="0"/>
        <v>6.5325</v>
      </c>
    </row>
    <row r="31" spans="1:7" ht="24.75" customHeight="1">
      <c r="A31" s="32">
        <v>20</v>
      </c>
      <c r="B31" s="33">
        <v>10505</v>
      </c>
      <c r="C31" s="37" t="s">
        <v>265</v>
      </c>
      <c r="D31" s="33" t="s">
        <v>266</v>
      </c>
      <c r="E31" s="33" t="s">
        <v>31</v>
      </c>
      <c r="F31" s="35">
        <v>47.235</v>
      </c>
      <c r="G31" s="13">
        <f t="shared" si="0"/>
        <v>47.235</v>
      </c>
    </row>
    <row r="32" spans="1:7" ht="24.75" customHeight="1">
      <c r="A32" s="32">
        <v>21</v>
      </c>
      <c r="B32" s="33">
        <v>10526</v>
      </c>
      <c r="C32" s="37" t="s">
        <v>267</v>
      </c>
      <c r="D32" s="33" t="s">
        <v>691</v>
      </c>
      <c r="E32" s="33" t="s">
        <v>106</v>
      </c>
      <c r="F32" s="35">
        <v>0.8039999999999999</v>
      </c>
      <c r="G32" s="13">
        <f t="shared" si="0"/>
        <v>0.8039999999999999</v>
      </c>
    </row>
    <row r="33" spans="1:7" ht="24.75" customHeight="1">
      <c r="A33" s="32">
        <v>22</v>
      </c>
      <c r="B33" s="33">
        <v>10602</v>
      </c>
      <c r="C33" s="37" t="s">
        <v>26</v>
      </c>
      <c r="D33" s="33" t="s">
        <v>703</v>
      </c>
      <c r="E33" s="33" t="s">
        <v>19</v>
      </c>
      <c r="F33" s="35">
        <v>1.8693</v>
      </c>
      <c r="G33" s="13">
        <f t="shared" si="0"/>
        <v>1.8693</v>
      </c>
    </row>
    <row r="34" spans="1:7" ht="24.75" customHeight="1">
      <c r="A34" s="32">
        <v>23</v>
      </c>
      <c r="B34" s="33">
        <v>10701</v>
      </c>
      <c r="C34" s="37" t="s">
        <v>27</v>
      </c>
      <c r="D34" s="33" t="s">
        <v>796</v>
      </c>
      <c r="E34" s="33" t="s">
        <v>19</v>
      </c>
      <c r="F34" s="35">
        <v>3.618</v>
      </c>
      <c r="G34" s="13">
        <f t="shared" si="0"/>
        <v>3.618</v>
      </c>
    </row>
    <row r="35" spans="1:7" ht="24.75" customHeight="1">
      <c r="A35" s="32">
        <v>24</v>
      </c>
      <c r="B35" s="33">
        <v>10801</v>
      </c>
      <c r="C35" s="34" t="s">
        <v>28</v>
      </c>
      <c r="D35" s="33" t="s">
        <v>705</v>
      </c>
      <c r="E35" s="33" t="s">
        <v>20</v>
      </c>
      <c r="F35" s="35">
        <v>6.03</v>
      </c>
      <c r="G35" s="13">
        <f t="shared" si="0"/>
        <v>6.03</v>
      </c>
    </row>
    <row r="36" spans="1:7" ht="24.75" customHeight="1">
      <c r="A36" s="32">
        <v>25</v>
      </c>
      <c r="B36" s="33">
        <v>10901</v>
      </c>
      <c r="C36" s="37" t="s">
        <v>29</v>
      </c>
      <c r="D36" s="33" t="s">
        <v>30</v>
      </c>
      <c r="E36" s="33" t="s">
        <v>31</v>
      </c>
      <c r="F36" s="35">
        <v>1.5476999999999999</v>
      </c>
      <c r="G36" s="13">
        <f t="shared" si="0"/>
        <v>1.5476999999999999</v>
      </c>
    </row>
    <row r="37" spans="1:7" ht="24.75" customHeight="1" thickBot="1">
      <c r="A37" s="38">
        <v>26</v>
      </c>
      <c r="B37" s="39">
        <v>10902</v>
      </c>
      <c r="C37" s="40" t="s">
        <v>848</v>
      </c>
      <c r="D37" s="39" t="s">
        <v>30</v>
      </c>
      <c r="E37" s="39" t="s">
        <v>31</v>
      </c>
      <c r="F37" s="41">
        <v>1.9697999999999998</v>
      </c>
      <c r="G37" s="14">
        <f t="shared" si="0"/>
        <v>1.9697999999999998</v>
      </c>
    </row>
    <row r="38" spans="1:7" ht="24.75" customHeight="1" thickBot="1">
      <c r="A38" s="42"/>
      <c r="B38" s="43"/>
      <c r="C38" s="44" t="s">
        <v>32</v>
      </c>
      <c r="D38" s="43"/>
      <c r="E38" s="43"/>
      <c r="F38" s="45"/>
      <c r="G38" s="17"/>
    </row>
    <row r="39" spans="1:7" ht="24.75" customHeight="1">
      <c r="A39" s="32">
        <v>1</v>
      </c>
      <c r="B39" s="33">
        <v>20101</v>
      </c>
      <c r="C39" s="37" t="s">
        <v>33</v>
      </c>
      <c r="D39" s="33" t="s">
        <v>705</v>
      </c>
      <c r="E39" s="33" t="s">
        <v>20</v>
      </c>
      <c r="F39" s="35">
        <v>9.336449999999997</v>
      </c>
      <c r="G39" s="12">
        <f aca="true" t="shared" si="1" ref="G39:G71">IF($I$14=0,(F39-F39/100*$H$13)*$H$10,ROUND((F39-F39/100*$H$13+((F39-F39/100*$H$13)/100*$I$14))*$H$10,0))</f>
        <v>9.336449999999997</v>
      </c>
    </row>
    <row r="40" spans="1:7" ht="24.75" customHeight="1">
      <c r="A40" s="32">
        <v>2</v>
      </c>
      <c r="B40" s="33">
        <v>20102</v>
      </c>
      <c r="C40" s="37" t="s">
        <v>33</v>
      </c>
      <c r="D40" s="33" t="s">
        <v>707</v>
      </c>
      <c r="E40" s="33" t="s">
        <v>34</v>
      </c>
      <c r="F40" s="35">
        <v>42.1095</v>
      </c>
      <c r="G40" s="13">
        <f t="shared" si="1"/>
        <v>42.1095</v>
      </c>
    </row>
    <row r="41" spans="1:7" ht="24.75" customHeight="1">
      <c r="A41" s="32">
        <v>3</v>
      </c>
      <c r="B41" s="33">
        <v>20120</v>
      </c>
      <c r="C41" s="37" t="s">
        <v>268</v>
      </c>
      <c r="D41" s="33" t="s">
        <v>269</v>
      </c>
      <c r="E41" s="33" t="s">
        <v>20</v>
      </c>
      <c r="F41" s="35">
        <v>45.225</v>
      </c>
      <c r="G41" s="13">
        <f t="shared" si="1"/>
        <v>45.225</v>
      </c>
    </row>
    <row r="42" spans="1:7" ht="24.75" customHeight="1">
      <c r="A42" s="32">
        <v>4</v>
      </c>
      <c r="B42" s="33">
        <v>20201</v>
      </c>
      <c r="C42" s="34" t="s">
        <v>35</v>
      </c>
      <c r="D42" s="33" t="s">
        <v>708</v>
      </c>
      <c r="E42" s="33" t="s">
        <v>34</v>
      </c>
      <c r="F42" s="35">
        <v>38.19</v>
      </c>
      <c r="G42" s="13">
        <f t="shared" si="1"/>
        <v>38.19</v>
      </c>
    </row>
    <row r="43" spans="1:7" ht="24.75" customHeight="1">
      <c r="A43" s="32">
        <v>5</v>
      </c>
      <c r="B43" s="33">
        <v>20202</v>
      </c>
      <c r="C43" s="34" t="s">
        <v>36</v>
      </c>
      <c r="D43" s="33" t="s">
        <v>704</v>
      </c>
      <c r="E43" s="33" t="s">
        <v>34</v>
      </c>
      <c r="F43" s="35">
        <v>48.24</v>
      </c>
      <c r="G43" s="13">
        <f t="shared" si="1"/>
        <v>48.24</v>
      </c>
    </row>
    <row r="44" spans="1:7" ht="24.75" customHeight="1">
      <c r="A44" s="32">
        <v>6</v>
      </c>
      <c r="B44" s="33">
        <v>20240</v>
      </c>
      <c r="C44" s="37" t="s">
        <v>270</v>
      </c>
      <c r="D44" s="33" t="s">
        <v>271</v>
      </c>
      <c r="E44" s="33" t="s">
        <v>34</v>
      </c>
      <c r="F44" s="46">
        <v>65.325</v>
      </c>
      <c r="G44" s="13">
        <f t="shared" si="1"/>
        <v>65.325</v>
      </c>
    </row>
    <row r="45" spans="1:7" ht="24.75" customHeight="1">
      <c r="A45" s="32">
        <v>7</v>
      </c>
      <c r="B45" s="33">
        <v>20301</v>
      </c>
      <c r="C45" s="37" t="s">
        <v>37</v>
      </c>
      <c r="D45" s="33" t="s">
        <v>706</v>
      </c>
      <c r="E45" s="33" t="s">
        <v>20</v>
      </c>
      <c r="F45" s="46">
        <v>7.738499999999999</v>
      </c>
      <c r="G45" s="13">
        <f t="shared" si="1"/>
        <v>7.738499999999999</v>
      </c>
    </row>
    <row r="46" spans="1:7" ht="24.75" customHeight="1">
      <c r="A46" s="32">
        <v>8</v>
      </c>
      <c r="B46" s="33">
        <v>20302</v>
      </c>
      <c r="C46" s="37" t="s">
        <v>37</v>
      </c>
      <c r="D46" s="33" t="s">
        <v>707</v>
      </c>
      <c r="E46" s="33" t="s">
        <v>34</v>
      </c>
      <c r="F46" s="35">
        <v>64.8225</v>
      </c>
      <c r="G46" s="13">
        <f t="shared" si="1"/>
        <v>64.8225</v>
      </c>
    </row>
    <row r="47" spans="1:7" ht="24.75" customHeight="1">
      <c r="A47" s="32">
        <v>9</v>
      </c>
      <c r="B47" s="33">
        <v>20303</v>
      </c>
      <c r="C47" s="34" t="s">
        <v>38</v>
      </c>
      <c r="D47" s="33" t="s">
        <v>706</v>
      </c>
      <c r="E47" s="33" t="s">
        <v>20</v>
      </c>
      <c r="F47" s="35">
        <v>7.738499999999999</v>
      </c>
      <c r="G47" s="13">
        <f t="shared" si="1"/>
        <v>7.738499999999999</v>
      </c>
    </row>
    <row r="48" spans="1:7" ht="24.75" customHeight="1">
      <c r="A48" s="32">
        <v>10</v>
      </c>
      <c r="B48" s="33">
        <v>20304</v>
      </c>
      <c r="C48" s="34" t="s">
        <v>38</v>
      </c>
      <c r="D48" s="33" t="s">
        <v>707</v>
      </c>
      <c r="E48" s="33" t="s">
        <v>34</v>
      </c>
      <c r="F48" s="35">
        <v>64.8225</v>
      </c>
      <c r="G48" s="13">
        <f t="shared" si="1"/>
        <v>64.8225</v>
      </c>
    </row>
    <row r="49" spans="1:7" ht="24.75" customHeight="1">
      <c r="A49" s="32">
        <v>11</v>
      </c>
      <c r="B49" s="33">
        <v>20305</v>
      </c>
      <c r="C49" s="34" t="s">
        <v>38</v>
      </c>
      <c r="D49" s="33" t="s">
        <v>705</v>
      </c>
      <c r="E49" s="33" t="s">
        <v>20</v>
      </c>
      <c r="F49" s="35">
        <v>14.5725</v>
      </c>
      <c r="G49" s="13">
        <f t="shared" si="1"/>
        <v>14.5725</v>
      </c>
    </row>
    <row r="50" spans="1:7" ht="24.75" customHeight="1">
      <c r="A50" s="32">
        <v>12</v>
      </c>
      <c r="B50" s="33">
        <v>20306</v>
      </c>
      <c r="C50" s="34" t="s">
        <v>37</v>
      </c>
      <c r="D50" s="33" t="s">
        <v>705</v>
      </c>
      <c r="E50" s="33" t="s">
        <v>20</v>
      </c>
      <c r="F50" s="35">
        <v>14.5725</v>
      </c>
      <c r="G50" s="13">
        <f t="shared" si="1"/>
        <v>14.5725</v>
      </c>
    </row>
    <row r="51" spans="1:7" ht="24.75" customHeight="1">
      <c r="A51" s="32">
        <v>13</v>
      </c>
      <c r="B51" s="33">
        <v>20401</v>
      </c>
      <c r="C51" s="34" t="s">
        <v>39</v>
      </c>
      <c r="D51" s="33" t="s">
        <v>709</v>
      </c>
      <c r="E51" s="33" t="s">
        <v>34</v>
      </c>
      <c r="F51" s="35">
        <v>19.496999999999996</v>
      </c>
      <c r="G51" s="13">
        <f t="shared" si="1"/>
        <v>19.496999999999996</v>
      </c>
    </row>
    <row r="52" spans="1:7" ht="24.75" customHeight="1">
      <c r="A52" s="32">
        <v>14</v>
      </c>
      <c r="B52" s="33">
        <v>20402</v>
      </c>
      <c r="C52" s="34" t="s">
        <v>40</v>
      </c>
      <c r="D52" s="33" t="s">
        <v>709</v>
      </c>
      <c r="E52" s="33" t="s">
        <v>34</v>
      </c>
      <c r="F52" s="35">
        <v>19.496999999999996</v>
      </c>
      <c r="G52" s="13">
        <f t="shared" si="1"/>
        <v>19.496999999999996</v>
      </c>
    </row>
    <row r="53" spans="1:7" ht="24.75" customHeight="1">
      <c r="A53" s="32">
        <v>15</v>
      </c>
      <c r="B53" s="33">
        <v>20403</v>
      </c>
      <c r="C53" s="34" t="s">
        <v>41</v>
      </c>
      <c r="D53" s="33" t="s">
        <v>709</v>
      </c>
      <c r="E53" s="33" t="s">
        <v>34</v>
      </c>
      <c r="F53" s="35">
        <v>19.496999999999996</v>
      </c>
      <c r="G53" s="13">
        <f t="shared" si="1"/>
        <v>19.496999999999996</v>
      </c>
    </row>
    <row r="54" spans="1:7" ht="24.75" customHeight="1">
      <c r="A54" s="32">
        <v>16</v>
      </c>
      <c r="B54" s="33">
        <v>20404</v>
      </c>
      <c r="C54" s="37" t="s">
        <v>42</v>
      </c>
      <c r="D54" s="33" t="s">
        <v>822</v>
      </c>
      <c r="E54" s="33" t="s">
        <v>20</v>
      </c>
      <c r="F54" s="35">
        <v>11.255999999999998</v>
      </c>
      <c r="G54" s="13">
        <f t="shared" si="1"/>
        <v>11.255999999999998</v>
      </c>
    </row>
    <row r="55" spans="1:7" ht="24.75" customHeight="1">
      <c r="A55" s="32">
        <v>17</v>
      </c>
      <c r="B55" s="33">
        <v>20405</v>
      </c>
      <c r="C55" s="37" t="s">
        <v>41</v>
      </c>
      <c r="D55" s="33" t="s">
        <v>822</v>
      </c>
      <c r="E55" s="33" t="s">
        <v>20</v>
      </c>
      <c r="F55" s="35">
        <v>11.255999999999998</v>
      </c>
      <c r="G55" s="13">
        <f t="shared" si="1"/>
        <v>11.255999999999998</v>
      </c>
    </row>
    <row r="56" spans="1:7" ht="24.75" customHeight="1">
      <c r="A56" s="32">
        <v>18</v>
      </c>
      <c r="B56" s="33">
        <v>20406</v>
      </c>
      <c r="C56" s="37" t="s">
        <v>40</v>
      </c>
      <c r="D56" s="33" t="s">
        <v>822</v>
      </c>
      <c r="E56" s="33" t="s">
        <v>20</v>
      </c>
      <c r="F56" s="35">
        <v>11.255999999999998</v>
      </c>
      <c r="G56" s="13">
        <f t="shared" si="1"/>
        <v>11.255999999999998</v>
      </c>
    </row>
    <row r="57" spans="1:7" ht="24.75" customHeight="1">
      <c r="A57" s="32">
        <v>19</v>
      </c>
      <c r="B57" s="33">
        <v>20441</v>
      </c>
      <c r="C57" s="37" t="s">
        <v>43</v>
      </c>
      <c r="D57" s="33" t="s">
        <v>44</v>
      </c>
      <c r="E57" s="33" t="s">
        <v>20</v>
      </c>
      <c r="F57" s="35">
        <v>7.9395</v>
      </c>
      <c r="G57" s="13">
        <f t="shared" si="1"/>
        <v>7.9395</v>
      </c>
    </row>
    <row r="58" spans="1:7" ht="24.75" customHeight="1">
      <c r="A58" s="32">
        <v>20</v>
      </c>
      <c r="B58" s="33">
        <v>20501</v>
      </c>
      <c r="C58" s="34" t="s">
        <v>45</v>
      </c>
      <c r="D58" s="33" t="s">
        <v>706</v>
      </c>
      <c r="E58" s="33" t="s">
        <v>20</v>
      </c>
      <c r="F58" s="35">
        <v>4.77375</v>
      </c>
      <c r="G58" s="13">
        <f t="shared" si="1"/>
        <v>4.77375</v>
      </c>
    </row>
    <row r="59" spans="1:7" ht="24.75" customHeight="1">
      <c r="A59" s="32">
        <v>21</v>
      </c>
      <c r="B59" s="33">
        <v>20502</v>
      </c>
      <c r="C59" s="34" t="s">
        <v>46</v>
      </c>
      <c r="D59" s="33" t="s">
        <v>706</v>
      </c>
      <c r="E59" s="33" t="s">
        <v>20</v>
      </c>
      <c r="F59" s="35">
        <v>4.77375</v>
      </c>
      <c r="G59" s="13">
        <f t="shared" si="1"/>
        <v>4.77375</v>
      </c>
    </row>
    <row r="60" spans="1:8" ht="24.75" customHeight="1">
      <c r="A60" s="32">
        <v>22</v>
      </c>
      <c r="B60" s="33">
        <v>20601</v>
      </c>
      <c r="C60" s="37" t="s">
        <v>47</v>
      </c>
      <c r="D60" s="33" t="s">
        <v>705</v>
      </c>
      <c r="E60" s="33" t="s">
        <v>20</v>
      </c>
      <c r="F60" s="35">
        <v>9.457049999999999</v>
      </c>
      <c r="G60" s="13">
        <f t="shared" si="1"/>
        <v>9.457049999999999</v>
      </c>
      <c r="H60" s="47"/>
    </row>
    <row r="61" spans="1:8" s="47" customFormat="1" ht="24.75" customHeight="1">
      <c r="A61" s="32">
        <v>23</v>
      </c>
      <c r="B61" s="33">
        <v>20605</v>
      </c>
      <c r="C61" s="37" t="s">
        <v>48</v>
      </c>
      <c r="D61" s="33" t="s">
        <v>716</v>
      </c>
      <c r="E61" s="33" t="s">
        <v>20</v>
      </c>
      <c r="F61" s="35">
        <v>4.572749999999999</v>
      </c>
      <c r="G61" s="13">
        <f t="shared" si="1"/>
        <v>4.572749999999999</v>
      </c>
      <c r="H61" s="24"/>
    </row>
    <row r="62" spans="1:7" ht="24.75" customHeight="1">
      <c r="A62" s="32">
        <v>24</v>
      </c>
      <c r="B62" s="33">
        <v>20610</v>
      </c>
      <c r="C62" s="37" t="s">
        <v>272</v>
      </c>
      <c r="D62" s="33" t="s">
        <v>705</v>
      </c>
      <c r="E62" s="33" t="s">
        <v>20</v>
      </c>
      <c r="F62" s="35">
        <v>11.055</v>
      </c>
      <c r="G62" s="13">
        <f t="shared" si="1"/>
        <v>11.055</v>
      </c>
    </row>
    <row r="63" spans="1:7" ht="24.75" customHeight="1">
      <c r="A63" s="32">
        <v>25</v>
      </c>
      <c r="B63" s="33">
        <v>20620</v>
      </c>
      <c r="C63" s="37" t="s">
        <v>273</v>
      </c>
      <c r="D63" s="33" t="s">
        <v>706</v>
      </c>
      <c r="E63" s="33" t="s">
        <v>20</v>
      </c>
      <c r="F63" s="35">
        <v>5.025</v>
      </c>
      <c r="G63" s="13">
        <f t="shared" si="1"/>
        <v>5.025</v>
      </c>
    </row>
    <row r="64" spans="1:7" ht="24.75" customHeight="1">
      <c r="A64" s="32">
        <v>26</v>
      </c>
      <c r="B64" s="33">
        <v>20701</v>
      </c>
      <c r="C64" s="37" t="s">
        <v>49</v>
      </c>
      <c r="D64" s="33" t="s">
        <v>705</v>
      </c>
      <c r="E64" s="33" t="s">
        <v>20</v>
      </c>
      <c r="F64" s="48">
        <v>7.035</v>
      </c>
      <c r="G64" s="13">
        <f t="shared" si="1"/>
        <v>7.035</v>
      </c>
    </row>
    <row r="65" spans="1:7" ht="24.75" customHeight="1">
      <c r="A65" s="32">
        <v>27</v>
      </c>
      <c r="B65" s="33">
        <v>20801</v>
      </c>
      <c r="C65" s="37" t="s">
        <v>849</v>
      </c>
      <c r="D65" s="33" t="s">
        <v>705</v>
      </c>
      <c r="E65" s="33" t="s">
        <v>20</v>
      </c>
      <c r="F65" s="35">
        <v>10.3515</v>
      </c>
      <c r="G65" s="13">
        <f t="shared" si="1"/>
        <v>10.3515</v>
      </c>
    </row>
    <row r="66" spans="1:7" ht="24.75" customHeight="1">
      <c r="A66" s="32">
        <v>28</v>
      </c>
      <c r="B66" s="33">
        <v>20802</v>
      </c>
      <c r="C66" s="37" t="s">
        <v>677</v>
      </c>
      <c r="D66" s="33" t="s">
        <v>705</v>
      </c>
      <c r="E66" s="33" t="s">
        <v>20</v>
      </c>
      <c r="F66" s="35">
        <v>10.352756249999999</v>
      </c>
      <c r="G66" s="13">
        <f t="shared" si="1"/>
        <v>10.352756249999999</v>
      </c>
    </row>
    <row r="67" spans="1:7" ht="24.75" customHeight="1">
      <c r="A67" s="32">
        <v>29</v>
      </c>
      <c r="B67" s="33">
        <v>20901</v>
      </c>
      <c r="C67" s="37" t="s">
        <v>50</v>
      </c>
      <c r="D67" s="33" t="s">
        <v>705</v>
      </c>
      <c r="E67" s="33" t="s">
        <v>20</v>
      </c>
      <c r="F67" s="35">
        <v>11.255999999999998</v>
      </c>
      <c r="G67" s="13">
        <f t="shared" si="1"/>
        <v>11.255999999999998</v>
      </c>
    </row>
    <row r="68" spans="1:7" ht="24.75" customHeight="1">
      <c r="A68" s="32">
        <v>30</v>
      </c>
      <c r="B68" s="33">
        <v>20905</v>
      </c>
      <c r="C68" s="37" t="s">
        <v>274</v>
      </c>
      <c r="D68" s="33" t="s">
        <v>716</v>
      </c>
      <c r="E68" s="33" t="s">
        <v>19</v>
      </c>
      <c r="F68" s="35">
        <v>4.3214999999999995</v>
      </c>
      <c r="G68" s="13">
        <f t="shared" si="1"/>
        <v>4.3214999999999995</v>
      </c>
    </row>
    <row r="69" spans="1:7" ht="24.75" customHeight="1">
      <c r="A69" s="32">
        <v>31</v>
      </c>
      <c r="B69" s="33">
        <v>20203</v>
      </c>
      <c r="C69" s="34" t="s">
        <v>51</v>
      </c>
      <c r="D69" s="33" t="s">
        <v>708</v>
      </c>
      <c r="E69" s="33" t="s">
        <v>34</v>
      </c>
      <c r="F69" s="35">
        <v>38.19</v>
      </c>
      <c r="G69" s="13">
        <f t="shared" si="1"/>
        <v>38.19</v>
      </c>
    </row>
    <row r="70" spans="1:7" ht="24.75" customHeight="1">
      <c r="A70" s="32">
        <v>32</v>
      </c>
      <c r="B70" s="33">
        <v>21100</v>
      </c>
      <c r="C70" s="37" t="s">
        <v>275</v>
      </c>
      <c r="D70" s="33" t="s">
        <v>710</v>
      </c>
      <c r="E70" s="33" t="s">
        <v>20</v>
      </c>
      <c r="F70" s="35">
        <v>2.7135</v>
      </c>
      <c r="G70" s="13">
        <f t="shared" si="1"/>
        <v>2.7135</v>
      </c>
    </row>
    <row r="71" spans="1:7" ht="24.75" customHeight="1">
      <c r="A71" s="32">
        <v>33</v>
      </c>
      <c r="B71" s="33">
        <v>21201</v>
      </c>
      <c r="C71" s="37" t="s">
        <v>276</v>
      </c>
      <c r="D71" s="33" t="s">
        <v>822</v>
      </c>
      <c r="E71" s="33" t="s">
        <v>20</v>
      </c>
      <c r="F71" s="35">
        <v>10.05</v>
      </c>
      <c r="G71" s="13">
        <f t="shared" si="1"/>
        <v>10.05</v>
      </c>
    </row>
    <row r="72" spans="1:7" ht="24.75" customHeight="1">
      <c r="A72" s="49"/>
      <c r="B72" s="50"/>
      <c r="C72" s="51" t="s">
        <v>678</v>
      </c>
      <c r="D72" s="50"/>
      <c r="E72" s="50"/>
      <c r="F72" s="52"/>
      <c r="G72" s="91"/>
    </row>
    <row r="73" spans="1:7" ht="24.75" customHeight="1">
      <c r="A73" s="32">
        <v>1</v>
      </c>
      <c r="B73" s="33">
        <v>30100</v>
      </c>
      <c r="C73" s="53" t="s">
        <v>679</v>
      </c>
      <c r="D73" s="33" t="s">
        <v>705</v>
      </c>
      <c r="E73" s="33" t="s">
        <v>20</v>
      </c>
      <c r="F73" s="35">
        <v>3.7184999999999997</v>
      </c>
      <c r="G73" s="13">
        <f aca="true" t="shared" si="2" ref="G73:G89">IF($I$14=0,(F73-F73/100*$H$13)*$H$10,ROUND((F73-F73/100*$H$13+((F73-F73/100*$H$13)/100*$I$14))*$H$10,0))</f>
        <v>3.7184999999999997</v>
      </c>
    </row>
    <row r="74" spans="1:7" ht="24.75" customHeight="1">
      <c r="A74" s="32">
        <v>2</v>
      </c>
      <c r="B74" s="33">
        <v>30120</v>
      </c>
      <c r="C74" s="54" t="s">
        <v>680</v>
      </c>
      <c r="D74" s="33" t="s">
        <v>707</v>
      </c>
      <c r="E74" s="33" t="s">
        <v>34</v>
      </c>
      <c r="F74" s="35">
        <v>16.783499999999997</v>
      </c>
      <c r="G74" s="13">
        <f t="shared" si="2"/>
        <v>16.783499999999997</v>
      </c>
    </row>
    <row r="75" spans="1:8" ht="24.75" customHeight="1">
      <c r="A75" s="32">
        <v>3</v>
      </c>
      <c r="B75" s="33">
        <v>30130</v>
      </c>
      <c r="C75" s="54" t="s">
        <v>681</v>
      </c>
      <c r="D75" s="33" t="s">
        <v>707</v>
      </c>
      <c r="E75" s="33" t="s">
        <v>34</v>
      </c>
      <c r="F75" s="35">
        <v>15.677999999999997</v>
      </c>
      <c r="G75" s="13">
        <f t="shared" si="2"/>
        <v>15.677999999999997</v>
      </c>
      <c r="H75" s="47"/>
    </row>
    <row r="76" spans="1:8" s="47" customFormat="1" ht="24.75" customHeight="1">
      <c r="A76" s="32">
        <v>4</v>
      </c>
      <c r="B76" s="33">
        <v>30140</v>
      </c>
      <c r="C76" s="54" t="s">
        <v>681</v>
      </c>
      <c r="D76" s="33" t="s">
        <v>711</v>
      </c>
      <c r="E76" s="33" t="s">
        <v>31</v>
      </c>
      <c r="F76" s="35">
        <v>87.435</v>
      </c>
      <c r="G76" s="13">
        <f t="shared" si="2"/>
        <v>87.435</v>
      </c>
      <c r="H76" s="24"/>
    </row>
    <row r="77" spans="1:7" ht="24.75" customHeight="1">
      <c r="A77" s="32">
        <v>5</v>
      </c>
      <c r="B77" s="33">
        <v>30150</v>
      </c>
      <c r="C77" s="34" t="s">
        <v>52</v>
      </c>
      <c r="D77" s="33" t="s">
        <v>705</v>
      </c>
      <c r="E77" s="33" t="s">
        <v>20</v>
      </c>
      <c r="F77" s="35">
        <v>2.8642499999999997</v>
      </c>
      <c r="G77" s="13">
        <f t="shared" si="2"/>
        <v>2.8642499999999997</v>
      </c>
    </row>
    <row r="78" spans="1:7" ht="24.75" customHeight="1">
      <c r="A78" s="32">
        <v>6</v>
      </c>
      <c r="B78" s="33">
        <v>30160</v>
      </c>
      <c r="C78" s="34" t="s">
        <v>52</v>
      </c>
      <c r="D78" s="33" t="s">
        <v>707</v>
      </c>
      <c r="E78" s="33" t="s">
        <v>34</v>
      </c>
      <c r="F78" s="35">
        <v>12.662999999999998</v>
      </c>
      <c r="G78" s="13">
        <f t="shared" si="2"/>
        <v>12.662999999999998</v>
      </c>
    </row>
    <row r="79" spans="1:7" ht="24.75" customHeight="1">
      <c r="A79" s="32">
        <v>7</v>
      </c>
      <c r="B79" s="33">
        <v>30170</v>
      </c>
      <c r="C79" s="34" t="s">
        <v>277</v>
      </c>
      <c r="D79" s="33" t="s">
        <v>705</v>
      </c>
      <c r="E79" s="33" t="s">
        <v>20</v>
      </c>
      <c r="F79" s="35">
        <v>6.683249999999999</v>
      </c>
      <c r="G79" s="13">
        <f t="shared" si="2"/>
        <v>6.683249999999999</v>
      </c>
    </row>
    <row r="80" spans="1:7" ht="24.75" customHeight="1">
      <c r="A80" s="32">
        <v>8</v>
      </c>
      <c r="B80" s="33">
        <v>30180</v>
      </c>
      <c r="C80" s="34" t="s">
        <v>278</v>
      </c>
      <c r="D80" s="33" t="s">
        <v>707</v>
      </c>
      <c r="E80" s="33" t="s">
        <v>34</v>
      </c>
      <c r="F80" s="35">
        <v>21.6075</v>
      </c>
      <c r="G80" s="13">
        <f t="shared" si="2"/>
        <v>21.6075</v>
      </c>
    </row>
    <row r="81" spans="1:7" ht="24.75" customHeight="1">
      <c r="A81" s="32">
        <v>9</v>
      </c>
      <c r="B81" s="33">
        <v>30300</v>
      </c>
      <c r="C81" s="34" t="s">
        <v>682</v>
      </c>
      <c r="D81" s="33" t="s">
        <v>707</v>
      </c>
      <c r="E81" s="33" t="s">
        <v>34</v>
      </c>
      <c r="F81" s="35">
        <v>8.5425</v>
      </c>
      <c r="G81" s="13">
        <f t="shared" si="2"/>
        <v>8.5425</v>
      </c>
    </row>
    <row r="82" spans="1:7" ht="24.75" customHeight="1">
      <c r="A82" s="32">
        <v>10</v>
      </c>
      <c r="B82" s="33">
        <v>30310</v>
      </c>
      <c r="C82" s="34" t="s">
        <v>682</v>
      </c>
      <c r="D82" s="33" t="s">
        <v>712</v>
      </c>
      <c r="E82" s="33" t="s">
        <v>31</v>
      </c>
      <c r="F82" s="35">
        <v>16.5825</v>
      </c>
      <c r="G82" s="13">
        <f t="shared" si="2"/>
        <v>16.5825</v>
      </c>
    </row>
    <row r="83" spans="1:7" ht="24.75" customHeight="1">
      <c r="A83" s="32">
        <v>11</v>
      </c>
      <c r="B83" s="33">
        <v>30350</v>
      </c>
      <c r="C83" s="37" t="s">
        <v>53</v>
      </c>
      <c r="D83" s="33" t="s">
        <v>705</v>
      </c>
      <c r="E83" s="33" t="s">
        <v>20</v>
      </c>
      <c r="F83" s="35">
        <v>6.632999999999999</v>
      </c>
      <c r="G83" s="13">
        <f t="shared" si="2"/>
        <v>6.632999999999999</v>
      </c>
    </row>
    <row r="84" spans="1:7" ht="24.75" customHeight="1">
      <c r="A84" s="32">
        <v>12</v>
      </c>
      <c r="B84" s="33">
        <v>30355</v>
      </c>
      <c r="C84" s="37" t="s">
        <v>54</v>
      </c>
      <c r="D84" s="33" t="s">
        <v>716</v>
      </c>
      <c r="E84" s="33" t="s">
        <v>20</v>
      </c>
      <c r="F84" s="35">
        <v>3.7988999999999993</v>
      </c>
      <c r="G84" s="13">
        <f t="shared" si="2"/>
        <v>3.7988999999999993</v>
      </c>
    </row>
    <row r="85" spans="1:7" ht="24.75" customHeight="1">
      <c r="A85" s="32">
        <v>13</v>
      </c>
      <c r="B85" s="33">
        <v>30400</v>
      </c>
      <c r="C85" s="34" t="s">
        <v>55</v>
      </c>
      <c r="D85" s="33" t="s">
        <v>713</v>
      </c>
      <c r="E85" s="33" t="s">
        <v>19</v>
      </c>
      <c r="F85" s="35">
        <v>6.4319999999999995</v>
      </c>
      <c r="G85" s="13">
        <f t="shared" si="2"/>
        <v>6.4319999999999995</v>
      </c>
    </row>
    <row r="86" spans="1:7" ht="24.75" customHeight="1">
      <c r="A86" s="32">
        <v>14</v>
      </c>
      <c r="B86" s="33">
        <v>30410</v>
      </c>
      <c r="C86" s="37" t="s">
        <v>55</v>
      </c>
      <c r="D86" s="33" t="s">
        <v>705</v>
      </c>
      <c r="E86" s="33" t="s">
        <v>20</v>
      </c>
      <c r="F86" s="35">
        <v>17.085</v>
      </c>
      <c r="G86" s="13">
        <f t="shared" si="2"/>
        <v>17.085</v>
      </c>
    </row>
    <row r="87" spans="1:7" ht="24.75" customHeight="1">
      <c r="A87" s="32">
        <v>15</v>
      </c>
      <c r="B87" s="33">
        <v>30500</v>
      </c>
      <c r="C87" s="34" t="s">
        <v>56</v>
      </c>
      <c r="D87" s="33" t="s">
        <v>705</v>
      </c>
      <c r="E87" s="33" t="s">
        <v>20</v>
      </c>
      <c r="F87" s="35">
        <v>15.075</v>
      </c>
      <c r="G87" s="13">
        <f t="shared" si="2"/>
        <v>15.075</v>
      </c>
    </row>
    <row r="88" spans="1:7" ht="24.75" customHeight="1">
      <c r="A88" s="32">
        <v>16</v>
      </c>
      <c r="B88" s="33">
        <v>30650</v>
      </c>
      <c r="C88" s="34" t="s">
        <v>57</v>
      </c>
      <c r="D88" s="33" t="s">
        <v>837</v>
      </c>
      <c r="E88" s="33" t="s">
        <v>31</v>
      </c>
      <c r="F88" s="35">
        <v>4.823999999999999</v>
      </c>
      <c r="G88" s="13">
        <f t="shared" si="2"/>
        <v>4.823999999999999</v>
      </c>
    </row>
    <row r="89" spans="1:7" ht="24.75" customHeight="1">
      <c r="A89" s="32">
        <v>17</v>
      </c>
      <c r="B89" s="33">
        <v>30660</v>
      </c>
      <c r="C89" s="34" t="s">
        <v>57</v>
      </c>
      <c r="D89" s="33" t="s">
        <v>838</v>
      </c>
      <c r="E89" s="33" t="s">
        <v>31</v>
      </c>
      <c r="F89" s="35">
        <v>9.5475</v>
      </c>
      <c r="G89" s="13">
        <f t="shared" si="2"/>
        <v>9.5475</v>
      </c>
    </row>
    <row r="90" spans="1:7" ht="24.75" customHeight="1">
      <c r="A90" s="49"/>
      <c r="B90" s="50"/>
      <c r="C90" s="51" t="s">
        <v>857</v>
      </c>
      <c r="D90" s="50"/>
      <c r="E90" s="50"/>
      <c r="F90" s="52"/>
      <c r="G90" s="91"/>
    </row>
    <row r="91" spans="1:7" ht="24.75" customHeight="1">
      <c r="A91" s="32">
        <v>1</v>
      </c>
      <c r="B91" s="33">
        <v>40101</v>
      </c>
      <c r="C91" s="37" t="s">
        <v>58</v>
      </c>
      <c r="D91" s="33" t="s">
        <v>714</v>
      </c>
      <c r="E91" s="33" t="s">
        <v>19</v>
      </c>
      <c r="F91" s="35">
        <v>6.0802499999999995</v>
      </c>
      <c r="G91" s="13">
        <f aca="true" t="shared" si="3" ref="G91:G126">IF($I$14=0,(F91-F91/100*$H$13)*$H$10,ROUND((F91-F91/100*$H$13+((F91-F91/100*$H$13)/100*$I$14))*$H$10,0))</f>
        <v>6.0802499999999995</v>
      </c>
    </row>
    <row r="92" spans="1:7" ht="24.75" customHeight="1">
      <c r="A92" s="32">
        <v>2</v>
      </c>
      <c r="B92" s="33">
        <v>40201</v>
      </c>
      <c r="C92" s="37" t="s">
        <v>59</v>
      </c>
      <c r="D92" s="33" t="s">
        <v>715</v>
      </c>
      <c r="E92" s="33" t="s">
        <v>19</v>
      </c>
      <c r="F92" s="35">
        <v>1.55775</v>
      </c>
      <c r="G92" s="13">
        <f t="shared" si="3"/>
        <v>1.55775</v>
      </c>
    </row>
    <row r="93" spans="1:7" ht="24.75" customHeight="1">
      <c r="A93" s="32">
        <v>3</v>
      </c>
      <c r="B93" s="33">
        <v>40301</v>
      </c>
      <c r="C93" s="37" t="s">
        <v>60</v>
      </c>
      <c r="D93" s="33" t="s">
        <v>715</v>
      </c>
      <c r="E93" s="33" t="s">
        <v>19</v>
      </c>
      <c r="F93" s="35">
        <v>2.96475</v>
      </c>
      <c r="G93" s="13">
        <f t="shared" si="3"/>
        <v>2.96475</v>
      </c>
    </row>
    <row r="94" spans="1:7" ht="24.75" customHeight="1">
      <c r="A94" s="32">
        <v>4</v>
      </c>
      <c r="B94" s="33">
        <v>40302</v>
      </c>
      <c r="C94" s="37" t="s">
        <v>61</v>
      </c>
      <c r="D94" s="33" t="s">
        <v>715</v>
      </c>
      <c r="E94" s="33" t="s">
        <v>19</v>
      </c>
      <c r="F94" s="35">
        <v>2.96475</v>
      </c>
      <c r="G94" s="13">
        <f t="shared" si="3"/>
        <v>2.96475</v>
      </c>
    </row>
    <row r="95" spans="1:7" ht="24.75" customHeight="1">
      <c r="A95" s="32">
        <v>5</v>
      </c>
      <c r="B95" s="33">
        <v>40303</v>
      </c>
      <c r="C95" s="37" t="s">
        <v>62</v>
      </c>
      <c r="D95" s="33" t="s">
        <v>715</v>
      </c>
      <c r="E95" s="33" t="s">
        <v>19</v>
      </c>
      <c r="F95" s="35">
        <v>2.96475</v>
      </c>
      <c r="G95" s="13">
        <f t="shared" si="3"/>
        <v>2.96475</v>
      </c>
    </row>
    <row r="96" spans="1:7" ht="24.75" customHeight="1">
      <c r="A96" s="32">
        <v>6</v>
      </c>
      <c r="B96" s="33">
        <v>40401</v>
      </c>
      <c r="C96" s="37" t="s">
        <v>858</v>
      </c>
      <c r="D96" s="33" t="s">
        <v>715</v>
      </c>
      <c r="E96" s="33" t="s">
        <v>19</v>
      </c>
      <c r="F96" s="35">
        <v>4.7235</v>
      </c>
      <c r="G96" s="13">
        <f t="shared" si="3"/>
        <v>4.7235</v>
      </c>
    </row>
    <row r="97" spans="1:7" ht="24.75" customHeight="1">
      <c r="A97" s="32">
        <v>7</v>
      </c>
      <c r="B97" s="33">
        <v>40402</v>
      </c>
      <c r="C97" s="37" t="s">
        <v>63</v>
      </c>
      <c r="D97" s="33" t="s">
        <v>715</v>
      </c>
      <c r="E97" s="33" t="s">
        <v>64</v>
      </c>
      <c r="F97" s="35">
        <v>3.46725</v>
      </c>
      <c r="G97" s="13">
        <f t="shared" si="3"/>
        <v>3.46725</v>
      </c>
    </row>
    <row r="98" spans="1:7" ht="24.75" customHeight="1">
      <c r="A98" s="32">
        <v>8</v>
      </c>
      <c r="B98" s="33">
        <v>40501</v>
      </c>
      <c r="C98" s="37" t="s">
        <v>65</v>
      </c>
      <c r="D98" s="33" t="s">
        <v>715</v>
      </c>
      <c r="E98" s="33" t="s">
        <v>19</v>
      </c>
      <c r="F98" s="35">
        <v>4.7235</v>
      </c>
      <c r="G98" s="13">
        <f t="shared" si="3"/>
        <v>4.7235</v>
      </c>
    </row>
    <row r="99" spans="1:7" ht="24.75" customHeight="1">
      <c r="A99" s="32">
        <v>9</v>
      </c>
      <c r="B99" s="33">
        <v>40601</v>
      </c>
      <c r="C99" s="37" t="s">
        <v>66</v>
      </c>
      <c r="D99" s="33" t="s">
        <v>717</v>
      </c>
      <c r="E99" s="33" t="s">
        <v>17</v>
      </c>
      <c r="F99" s="35">
        <v>4.823999999999999</v>
      </c>
      <c r="G99" s="13">
        <f t="shared" si="3"/>
        <v>4.823999999999999</v>
      </c>
    </row>
    <row r="100" spans="1:7" ht="24.75" customHeight="1">
      <c r="A100" s="32">
        <v>10</v>
      </c>
      <c r="B100" s="33">
        <v>40602</v>
      </c>
      <c r="C100" s="34" t="s">
        <v>66</v>
      </c>
      <c r="D100" s="33" t="s">
        <v>718</v>
      </c>
      <c r="E100" s="33" t="s">
        <v>19</v>
      </c>
      <c r="F100" s="35">
        <v>9.497249999999998</v>
      </c>
      <c r="G100" s="13">
        <f t="shared" si="3"/>
        <v>9.497249999999998</v>
      </c>
    </row>
    <row r="101" spans="1:8" ht="24.75" customHeight="1">
      <c r="A101" s="32">
        <v>11</v>
      </c>
      <c r="B101" s="33">
        <v>40620</v>
      </c>
      <c r="C101" s="34" t="s">
        <v>279</v>
      </c>
      <c r="D101" s="33" t="s">
        <v>280</v>
      </c>
      <c r="E101" s="33" t="s">
        <v>281</v>
      </c>
      <c r="F101" s="35">
        <v>14.773499999999999</v>
      </c>
      <c r="G101" s="13">
        <f t="shared" si="3"/>
        <v>14.773499999999999</v>
      </c>
      <c r="H101" s="47"/>
    </row>
    <row r="102" spans="1:7" s="47" customFormat="1" ht="24.75" customHeight="1">
      <c r="A102" s="32">
        <v>12</v>
      </c>
      <c r="B102" s="33">
        <v>40502</v>
      </c>
      <c r="C102" s="34" t="s">
        <v>282</v>
      </c>
      <c r="D102" s="33" t="s">
        <v>719</v>
      </c>
      <c r="E102" s="33" t="s">
        <v>19</v>
      </c>
      <c r="F102" s="35">
        <v>6.331499999999999</v>
      </c>
      <c r="G102" s="13">
        <f t="shared" si="3"/>
        <v>6.331499999999999</v>
      </c>
    </row>
    <row r="103" spans="1:8" s="47" customFormat="1" ht="24.75" customHeight="1">
      <c r="A103" s="32">
        <v>13</v>
      </c>
      <c r="B103" s="33">
        <v>40503</v>
      </c>
      <c r="C103" s="37" t="s">
        <v>67</v>
      </c>
      <c r="D103" s="33" t="s">
        <v>800</v>
      </c>
      <c r="E103" s="33" t="s">
        <v>68</v>
      </c>
      <c r="F103" s="35">
        <v>19.20555</v>
      </c>
      <c r="G103" s="13">
        <f t="shared" si="3"/>
        <v>19.20555</v>
      </c>
      <c r="H103" s="24"/>
    </row>
    <row r="104" spans="1:7" ht="24.75" customHeight="1">
      <c r="A104" s="32">
        <v>14</v>
      </c>
      <c r="B104" s="33">
        <v>40504</v>
      </c>
      <c r="C104" s="37" t="s">
        <v>283</v>
      </c>
      <c r="D104" s="33" t="s">
        <v>284</v>
      </c>
      <c r="E104" s="33" t="s">
        <v>31</v>
      </c>
      <c r="F104" s="35">
        <v>2.76375</v>
      </c>
      <c r="G104" s="13">
        <f t="shared" si="3"/>
        <v>2.76375</v>
      </c>
    </row>
    <row r="105" spans="1:7" ht="24.75" customHeight="1">
      <c r="A105" s="32">
        <v>15</v>
      </c>
      <c r="B105" s="33">
        <v>40507</v>
      </c>
      <c r="C105" s="37" t="s">
        <v>285</v>
      </c>
      <c r="D105" s="33" t="s">
        <v>882</v>
      </c>
      <c r="E105" s="33" t="s">
        <v>31</v>
      </c>
      <c r="F105" s="35">
        <v>2.9546999999999994</v>
      </c>
      <c r="G105" s="13">
        <f t="shared" si="3"/>
        <v>2.9546999999999994</v>
      </c>
    </row>
    <row r="106" spans="1:7" ht="24.75" customHeight="1">
      <c r="A106" s="32">
        <v>16</v>
      </c>
      <c r="B106" s="33">
        <v>40509</v>
      </c>
      <c r="C106" s="37" t="s">
        <v>286</v>
      </c>
      <c r="D106" s="33" t="s">
        <v>882</v>
      </c>
      <c r="E106" s="33" t="s">
        <v>31</v>
      </c>
      <c r="F106" s="35">
        <v>2.9546999999999994</v>
      </c>
      <c r="G106" s="13">
        <f t="shared" si="3"/>
        <v>2.9546999999999994</v>
      </c>
    </row>
    <row r="107" spans="1:7" ht="24.75" customHeight="1">
      <c r="A107" s="32">
        <v>17</v>
      </c>
      <c r="B107" s="33">
        <v>40511</v>
      </c>
      <c r="C107" s="37" t="s">
        <v>287</v>
      </c>
      <c r="D107" s="33" t="s">
        <v>882</v>
      </c>
      <c r="E107" s="33" t="s">
        <v>31</v>
      </c>
      <c r="F107" s="35">
        <v>2.9546999999999994</v>
      </c>
      <c r="G107" s="13">
        <f t="shared" si="3"/>
        <v>2.9546999999999994</v>
      </c>
    </row>
    <row r="108" spans="1:7" ht="24.75" customHeight="1">
      <c r="A108" s="32">
        <v>18</v>
      </c>
      <c r="B108" s="33">
        <v>40515</v>
      </c>
      <c r="C108" s="37" t="s">
        <v>288</v>
      </c>
      <c r="D108" s="33" t="s">
        <v>717</v>
      </c>
      <c r="E108" s="33" t="s">
        <v>19</v>
      </c>
      <c r="F108" s="35">
        <v>3.015</v>
      </c>
      <c r="G108" s="13">
        <f t="shared" si="3"/>
        <v>3.015</v>
      </c>
    </row>
    <row r="109" spans="1:7" ht="24.75" customHeight="1">
      <c r="A109" s="32">
        <v>19</v>
      </c>
      <c r="B109" s="33">
        <v>40516</v>
      </c>
      <c r="C109" s="37" t="s">
        <v>289</v>
      </c>
      <c r="D109" s="33" t="s">
        <v>290</v>
      </c>
      <c r="E109" s="33" t="s">
        <v>291</v>
      </c>
      <c r="F109" s="35">
        <v>2.6632499999999997</v>
      </c>
      <c r="G109" s="13">
        <f t="shared" si="3"/>
        <v>2.6632499999999997</v>
      </c>
    </row>
    <row r="110" spans="1:7" ht="24.75" customHeight="1">
      <c r="A110" s="32">
        <v>20</v>
      </c>
      <c r="B110" s="33">
        <v>40518</v>
      </c>
      <c r="C110" s="37" t="s">
        <v>292</v>
      </c>
      <c r="D110" s="33" t="s">
        <v>293</v>
      </c>
      <c r="E110" s="33" t="s">
        <v>19</v>
      </c>
      <c r="F110" s="35">
        <v>3.015</v>
      </c>
      <c r="G110" s="13">
        <f t="shared" si="3"/>
        <v>3.015</v>
      </c>
    </row>
    <row r="111" spans="1:7" ht="24.75" customHeight="1">
      <c r="A111" s="32">
        <v>21</v>
      </c>
      <c r="B111" s="33">
        <v>40701</v>
      </c>
      <c r="C111" s="37" t="s">
        <v>294</v>
      </c>
      <c r="D111" s="33" t="s">
        <v>801</v>
      </c>
      <c r="E111" s="33" t="s">
        <v>31</v>
      </c>
      <c r="F111" s="35">
        <v>13.065</v>
      </c>
      <c r="G111" s="13">
        <f t="shared" si="3"/>
        <v>13.065</v>
      </c>
    </row>
    <row r="112" spans="1:7" ht="24.75" customHeight="1">
      <c r="A112" s="32">
        <v>22</v>
      </c>
      <c r="B112" s="33">
        <v>40702</v>
      </c>
      <c r="C112" s="37" t="s">
        <v>295</v>
      </c>
      <c r="D112" s="33" t="s">
        <v>801</v>
      </c>
      <c r="E112" s="33" t="s">
        <v>31</v>
      </c>
      <c r="F112" s="35">
        <v>13.065</v>
      </c>
      <c r="G112" s="13">
        <f t="shared" si="3"/>
        <v>13.065</v>
      </c>
    </row>
    <row r="113" spans="1:7" ht="24.75" customHeight="1">
      <c r="A113" s="32">
        <v>23</v>
      </c>
      <c r="B113" s="33" t="s">
        <v>70</v>
      </c>
      <c r="C113" s="34" t="s">
        <v>71</v>
      </c>
      <c r="D113" s="33" t="s">
        <v>841</v>
      </c>
      <c r="E113" s="33" t="s">
        <v>226</v>
      </c>
      <c r="F113" s="35">
        <v>1.809</v>
      </c>
      <c r="G113" s="13">
        <f t="shared" si="3"/>
        <v>1.809</v>
      </c>
    </row>
    <row r="114" spans="1:7" ht="24.75" customHeight="1">
      <c r="A114" s="32">
        <v>24</v>
      </c>
      <c r="B114" s="33" t="s">
        <v>72</v>
      </c>
      <c r="C114" s="34" t="s">
        <v>71</v>
      </c>
      <c r="D114" s="33" t="s">
        <v>842</v>
      </c>
      <c r="E114" s="33" t="s">
        <v>17</v>
      </c>
      <c r="F114" s="35">
        <v>2.1205499999999997</v>
      </c>
      <c r="G114" s="13">
        <f t="shared" si="3"/>
        <v>2.1205499999999997</v>
      </c>
    </row>
    <row r="115" spans="1:7" ht="24.75" customHeight="1">
      <c r="A115" s="32">
        <v>25</v>
      </c>
      <c r="B115" s="33" t="s">
        <v>73</v>
      </c>
      <c r="C115" s="34" t="s">
        <v>71</v>
      </c>
      <c r="D115" s="33" t="s">
        <v>843</v>
      </c>
      <c r="E115" s="33" t="s">
        <v>228</v>
      </c>
      <c r="F115" s="35">
        <v>2.9144999999999994</v>
      </c>
      <c r="G115" s="13">
        <f t="shared" si="3"/>
        <v>2.9144999999999994</v>
      </c>
    </row>
    <row r="116" spans="1:7" ht="24.75" customHeight="1">
      <c r="A116" s="32">
        <v>26</v>
      </c>
      <c r="B116" s="33" t="s">
        <v>74</v>
      </c>
      <c r="C116" s="34" t="s">
        <v>71</v>
      </c>
      <c r="D116" s="33" t="s">
        <v>844</v>
      </c>
      <c r="E116" s="33" t="s">
        <v>69</v>
      </c>
      <c r="F116" s="35">
        <v>3.5175</v>
      </c>
      <c r="G116" s="13">
        <f t="shared" si="3"/>
        <v>3.5175</v>
      </c>
    </row>
    <row r="117" spans="1:7" ht="24.75" customHeight="1">
      <c r="A117" s="32">
        <v>27</v>
      </c>
      <c r="B117" s="33">
        <v>40901</v>
      </c>
      <c r="C117" s="34" t="s">
        <v>296</v>
      </c>
      <c r="D117" s="33" t="s">
        <v>841</v>
      </c>
      <c r="E117" s="33" t="s">
        <v>226</v>
      </c>
      <c r="F117" s="35">
        <v>7.02495</v>
      </c>
      <c r="G117" s="13">
        <f t="shared" si="3"/>
        <v>7.02495</v>
      </c>
    </row>
    <row r="118" spans="1:7" ht="24.75" customHeight="1">
      <c r="A118" s="32">
        <v>28</v>
      </c>
      <c r="B118" s="33">
        <v>40902</v>
      </c>
      <c r="C118" s="34" t="s">
        <v>296</v>
      </c>
      <c r="D118" s="33" t="s">
        <v>842</v>
      </c>
      <c r="E118" s="33" t="s">
        <v>17</v>
      </c>
      <c r="F118" s="35">
        <v>9.155549999999998</v>
      </c>
      <c r="G118" s="13">
        <f t="shared" si="3"/>
        <v>9.155549999999998</v>
      </c>
    </row>
    <row r="119" spans="1:7" ht="24.75" customHeight="1">
      <c r="A119" s="32">
        <v>29</v>
      </c>
      <c r="B119" s="33">
        <v>40903</v>
      </c>
      <c r="C119" s="34" t="s">
        <v>296</v>
      </c>
      <c r="D119" s="33" t="s">
        <v>843</v>
      </c>
      <c r="E119" s="33" t="s">
        <v>228</v>
      </c>
      <c r="F119" s="35">
        <v>14.110199999999997</v>
      </c>
      <c r="G119" s="13">
        <f t="shared" si="3"/>
        <v>14.110199999999997</v>
      </c>
    </row>
    <row r="120" spans="1:7" ht="24.75" customHeight="1">
      <c r="A120" s="32">
        <v>30</v>
      </c>
      <c r="B120" s="33">
        <v>41100</v>
      </c>
      <c r="C120" s="37" t="s">
        <v>75</v>
      </c>
      <c r="D120" s="33" t="s">
        <v>715</v>
      </c>
      <c r="E120" s="33" t="s">
        <v>19</v>
      </c>
      <c r="F120" s="35">
        <v>3.9596999999999993</v>
      </c>
      <c r="G120" s="13">
        <f t="shared" si="3"/>
        <v>3.9596999999999993</v>
      </c>
    </row>
    <row r="121" spans="1:7" ht="24.75" customHeight="1">
      <c r="A121" s="32">
        <v>31</v>
      </c>
      <c r="B121" s="33">
        <v>41110</v>
      </c>
      <c r="C121" s="37" t="s">
        <v>76</v>
      </c>
      <c r="D121" s="33" t="s">
        <v>77</v>
      </c>
      <c r="E121" s="33" t="s">
        <v>19</v>
      </c>
      <c r="F121" s="35">
        <v>1.35675</v>
      </c>
      <c r="G121" s="13">
        <f t="shared" si="3"/>
        <v>1.35675</v>
      </c>
    </row>
    <row r="122" spans="1:7" ht="24.75" customHeight="1">
      <c r="A122" s="32">
        <v>32</v>
      </c>
      <c r="B122" s="33">
        <v>41115</v>
      </c>
      <c r="C122" s="37" t="s">
        <v>78</v>
      </c>
      <c r="D122" s="33" t="s">
        <v>79</v>
      </c>
      <c r="E122" s="33" t="s">
        <v>19</v>
      </c>
      <c r="F122" s="35">
        <v>1.5075</v>
      </c>
      <c r="G122" s="13">
        <f t="shared" si="3"/>
        <v>1.5075</v>
      </c>
    </row>
    <row r="123" spans="1:7" ht="24.75" customHeight="1">
      <c r="A123" s="32">
        <v>33</v>
      </c>
      <c r="B123" s="55">
        <v>41205</v>
      </c>
      <c r="C123" s="56" t="s">
        <v>297</v>
      </c>
      <c r="D123" s="55" t="s">
        <v>883</v>
      </c>
      <c r="E123" s="55" t="s">
        <v>31</v>
      </c>
      <c r="F123" s="35">
        <v>7.5375</v>
      </c>
      <c r="G123" s="13">
        <f t="shared" si="3"/>
        <v>7.5375</v>
      </c>
    </row>
    <row r="124" spans="1:7" ht="24.75" customHeight="1">
      <c r="A124" s="32">
        <v>34</v>
      </c>
      <c r="B124" s="57">
        <v>41207</v>
      </c>
      <c r="C124" s="56" t="s">
        <v>298</v>
      </c>
      <c r="D124" s="57" t="s">
        <v>883</v>
      </c>
      <c r="E124" s="57" t="s">
        <v>31</v>
      </c>
      <c r="F124" s="35">
        <v>7.5375</v>
      </c>
      <c r="G124" s="13">
        <f t="shared" si="3"/>
        <v>7.5375</v>
      </c>
    </row>
    <row r="125" spans="1:7" ht="24.75" customHeight="1">
      <c r="A125" s="32">
        <v>35</v>
      </c>
      <c r="B125" s="57">
        <v>41209</v>
      </c>
      <c r="C125" s="56" t="s">
        <v>299</v>
      </c>
      <c r="D125" s="57" t="s">
        <v>883</v>
      </c>
      <c r="E125" s="57" t="s">
        <v>31</v>
      </c>
      <c r="F125" s="35">
        <v>7.5375</v>
      </c>
      <c r="G125" s="13">
        <f t="shared" si="3"/>
        <v>7.5375</v>
      </c>
    </row>
    <row r="126" spans="1:7" ht="24.75" customHeight="1">
      <c r="A126" s="58">
        <v>36</v>
      </c>
      <c r="B126" s="57">
        <v>41211</v>
      </c>
      <c r="C126" s="56" t="s">
        <v>300</v>
      </c>
      <c r="D126" s="57" t="s">
        <v>883</v>
      </c>
      <c r="E126" s="57" t="s">
        <v>31</v>
      </c>
      <c r="F126" s="35">
        <v>7.5375</v>
      </c>
      <c r="G126" s="13">
        <f t="shared" si="3"/>
        <v>7.5375</v>
      </c>
    </row>
    <row r="127" spans="1:7" ht="24.75" customHeight="1">
      <c r="A127" s="49"/>
      <c r="B127" s="50"/>
      <c r="C127" s="51" t="s">
        <v>683</v>
      </c>
      <c r="D127" s="50"/>
      <c r="E127" s="50"/>
      <c r="F127" s="52"/>
      <c r="G127" s="91"/>
    </row>
    <row r="128" spans="1:7" ht="24.75" customHeight="1">
      <c r="A128" s="32">
        <v>1</v>
      </c>
      <c r="B128" s="33">
        <v>50101</v>
      </c>
      <c r="C128" s="37" t="s">
        <v>0</v>
      </c>
      <c r="D128" s="33" t="s">
        <v>705</v>
      </c>
      <c r="E128" s="33" t="s">
        <v>19</v>
      </c>
      <c r="F128" s="35">
        <v>3.46725</v>
      </c>
      <c r="G128" s="13">
        <f aca="true" t="shared" si="4" ref="G128:G151">IF($I$14=0,(F128-F128/100*$H$13)*$H$10,ROUND((F128-F128/100*$H$13+((F128-F128/100*$H$13)/100*$I$14))*$H$10,0))</f>
        <v>3.46725</v>
      </c>
    </row>
    <row r="129" spans="1:7" ht="24.75" customHeight="1">
      <c r="A129" s="32">
        <v>2</v>
      </c>
      <c r="B129" s="33">
        <v>50102</v>
      </c>
      <c r="C129" s="37" t="s">
        <v>1</v>
      </c>
      <c r="D129" s="33" t="s">
        <v>705</v>
      </c>
      <c r="E129" s="33" t="s">
        <v>19</v>
      </c>
      <c r="F129" s="35">
        <v>3.46725</v>
      </c>
      <c r="G129" s="13">
        <f t="shared" si="4"/>
        <v>3.46725</v>
      </c>
    </row>
    <row r="130" spans="1:8" ht="24.75" customHeight="1">
      <c r="A130" s="32">
        <v>3</v>
      </c>
      <c r="B130" s="33">
        <v>50103</v>
      </c>
      <c r="C130" s="37" t="s">
        <v>2</v>
      </c>
      <c r="D130" s="33" t="s">
        <v>705</v>
      </c>
      <c r="E130" s="33" t="s">
        <v>19</v>
      </c>
      <c r="F130" s="35">
        <v>3.46725</v>
      </c>
      <c r="G130" s="13">
        <f t="shared" si="4"/>
        <v>3.46725</v>
      </c>
      <c r="H130" s="47"/>
    </row>
    <row r="131" spans="1:8" s="47" customFormat="1" ht="24.75" customHeight="1">
      <c r="A131" s="32">
        <v>4</v>
      </c>
      <c r="B131" s="33">
        <v>50110</v>
      </c>
      <c r="C131" s="37" t="s">
        <v>80</v>
      </c>
      <c r="D131" s="33" t="s">
        <v>705</v>
      </c>
      <c r="E131" s="33" t="s">
        <v>19</v>
      </c>
      <c r="F131" s="35">
        <v>3.9194999999999993</v>
      </c>
      <c r="G131" s="13">
        <f t="shared" si="4"/>
        <v>3.9194999999999993</v>
      </c>
      <c r="H131" s="24"/>
    </row>
    <row r="132" spans="1:7" ht="24.75" customHeight="1">
      <c r="A132" s="32">
        <v>5</v>
      </c>
      <c r="B132" s="33">
        <v>50111</v>
      </c>
      <c r="C132" s="37" t="s">
        <v>81</v>
      </c>
      <c r="D132" s="33" t="s">
        <v>705</v>
      </c>
      <c r="E132" s="33" t="s">
        <v>19</v>
      </c>
      <c r="F132" s="35">
        <v>3.9194999999999993</v>
      </c>
      <c r="G132" s="13">
        <f t="shared" si="4"/>
        <v>3.9194999999999993</v>
      </c>
    </row>
    <row r="133" spans="1:7" ht="24.75" customHeight="1">
      <c r="A133" s="32">
        <v>6</v>
      </c>
      <c r="B133" s="33">
        <v>50202</v>
      </c>
      <c r="C133" s="37" t="s">
        <v>82</v>
      </c>
      <c r="D133" s="33" t="s">
        <v>706</v>
      </c>
      <c r="E133" s="33" t="s">
        <v>20</v>
      </c>
      <c r="F133" s="35">
        <v>2.36175</v>
      </c>
      <c r="G133" s="13">
        <f t="shared" si="4"/>
        <v>2.36175</v>
      </c>
    </row>
    <row r="134" spans="1:7" ht="24.75" customHeight="1">
      <c r="A134" s="32">
        <v>7</v>
      </c>
      <c r="B134" s="33">
        <v>50203</v>
      </c>
      <c r="C134" s="37" t="s">
        <v>83</v>
      </c>
      <c r="D134" s="33" t="s">
        <v>706</v>
      </c>
      <c r="E134" s="33" t="s">
        <v>20</v>
      </c>
      <c r="F134" s="35">
        <v>2.36175</v>
      </c>
      <c r="G134" s="13">
        <f t="shared" si="4"/>
        <v>2.36175</v>
      </c>
    </row>
    <row r="135" spans="1:7" ht="24.75" customHeight="1">
      <c r="A135" s="32">
        <v>8</v>
      </c>
      <c r="B135" s="33">
        <v>50204</v>
      </c>
      <c r="C135" s="37" t="s">
        <v>84</v>
      </c>
      <c r="D135" s="33" t="s">
        <v>706</v>
      </c>
      <c r="E135" s="33" t="s">
        <v>20</v>
      </c>
      <c r="F135" s="35">
        <v>2.36175</v>
      </c>
      <c r="G135" s="13">
        <f t="shared" si="4"/>
        <v>2.36175</v>
      </c>
    </row>
    <row r="136" spans="1:7" ht="24.75" customHeight="1">
      <c r="A136" s="32">
        <v>9</v>
      </c>
      <c r="B136" s="33">
        <v>50205</v>
      </c>
      <c r="C136" s="37" t="s">
        <v>85</v>
      </c>
      <c r="D136" s="33" t="s">
        <v>706</v>
      </c>
      <c r="E136" s="33" t="s">
        <v>20</v>
      </c>
      <c r="F136" s="35">
        <v>2.36175</v>
      </c>
      <c r="G136" s="13">
        <f t="shared" si="4"/>
        <v>2.36175</v>
      </c>
    </row>
    <row r="137" spans="1:7" ht="24.75" customHeight="1">
      <c r="A137" s="32">
        <v>10</v>
      </c>
      <c r="B137" s="33">
        <v>50206</v>
      </c>
      <c r="C137" s="37" t="s">
        <v>86</v>
      </c>
      <c r="D137" s="33" t="s">
        <v>706</v>
      </c>
      <c r="E137" s="33" t="s">
        <v>20</v>
      </c>
      <c r="F137" s="35">
        <v>2.36175</v>
      </c>
      <c r="G137" s="13">
        <f t="shared" si="4"/>
        <v>2.36175</v>
      </c>
    </row>
    <row r="138" spans="1:7" ht="24.75" customHeight="1">
      <c r="A138" s="32">
        <v>11</v>
      </c>
      <c r="B138" s="33">
        <v>50301</v>
      </c>
      <c r="C138" s="37" t="s">
        <v>87</v>
      </c>
      <c r="D138" s="33" t="s">
        <v>705</v>
      </c>
      <c r="E138" s="33" t="s">
        <v>19</v>
      </c>
      <c r="F138" s="35">
        <v>3.5175</v>
      </c>
      <c r="G138" s="13">
        <f t="shared" si="4"/>
        <v>3.5175</v>
      </c>
    </row>
    <row r="139" spans="1:7" ht="24.75" customHeight="1">
      <c r="A139" s="32">
        <v>12</v>
      </c>
      <c r="B139" s="33">
        <v>50302</v>
      </c>
      <c r="C139" s="34" t="s">
        <v>88</v>
      </c>
      <c r="D139" s="33" t="s">
        <v>705</v>
      </c>
      <c r="E139" s="33" t="s">
        <v>19</v>
      </c>
      <c r="F139" s="35">
        <v>3.8692499999999996</v>
      </c>
      <c r="G139" s="13">
        <f t="shared" si="4"/>
        <v>3.8692499999999996</v>
      </c>
    </row>
    <row r="140" spans="1:7" ht="24.75" customHeight="1">
      <c r="A140" s="32">
        <v>13</v>
      </c>
      <c r="B140" s="33">
        <v>50401</v>
      </c>
      <c r="C140" s="37" t="s">
        <v>89</v>
      </c>
      <c r="D140" s="33" t="s">
        <v>706</v>
      </c>
      <c r="E140" s="33" t="s">
        <v>19</v>
      </c>
      <c r="F140" s="35">
        <v>3.46725</v>
      </c>
      <c r="G140" s="13">
        <f t="shared" si="4"/>
        <v>3.46725</v>
      </c>
    </row>
    <row r="141" spans="1:7" ht="24.75" customHeight="1">
      <c r="A141" s="32">
        <v>14</v>
      </c>
      <c r="B141" s="33">
        <v>50402</v>
      </c>
      <c r="C141" s="34" t="s">
        <v>90</v>
      </c>
      <c r="D141" s="33" t="s">
        <v>706</v>
      </c>
      <c r="E141" s="33" t="s">
        <v>19</v>
      </c>
      <c r="F141" s="35">
        <v>3.3265499999999997</v>
      </c>
      <c r="G141" s="13">
        <f t="shared" si="4"/>
        <v>3.3265499999999997</v>
      </c>
    </row>
    <row r="142" spans="1:7" ht="24.75" customHeight="1">
      <c r="A142" s="32">
        <v>15</v>
      </c>
      <c r="B142" s="33">
        <v>50501</v>
      </c>
      <c r="C142" s="34" t="s">
        <v>91</v>
      </c>
      <c r="D142" s="33" t="s">
        <v>706</v>
      </c>
      <c r="E142" s="33" t="s">
        <v>19</v>
      </c>
      <c r="F142" s="35">
        <v>3.015</v>
      </c>
      <c r="G142" s="13">
        <f t="shared" si="4"/>
        <v>3.015</v>
      </c>
    </row>
    <row r="143" spans="1:7" ht="24.75" customHeight="1">
      <c r="A143" s="32">
        <v>16</v>
      </c>
      <c r="B143" s="33">
        <v>50502</v>
      </c>
      <c r="C143" s="34" t="s">
        <v>92</v>
      </c>
      <c r="D143" s="33" t="s">
        <v>705</v>
      </c>
      <c r="E143" s="33" t="s">
        <v>19</v>
      </c>
      <c r="F143" s="35">
        <v>4.02</v>
      </c>
      <c r="G143" s="13">
        <f t="shared" si="4"/>
        <v>4.02</v>
      </c>
    </row>
    <row r="144" spans="1:7" ht="24.75" customHeight="1">
      <c r="A144" s="32">
        <v>17</v>
      </c>
      <c r="B144" s="33">
        <v>50600</v>
      </c>
      <c r="C144" s="37" t="s">
        <v>301</v>
      </c>
      <c r="D144" s="33" t="s">
        <v>706</v>
      </c>
      <c r="E144" s="33" t="s">
        <v>19</v>
      </c>
      <c r="F144" s="35">
        <v>1.9597499999999997</v>
      </c>
      <c r="G144" s="13">
        <f t="shared" si="4"/>
        <v>1.9597499999999997</v>
      </c>
    </row>
    <row r="145" spans="1:7" ht="24.75" customHeight="1">
      <c r="A145" s="32">
        <v>18</v>
      </c>
      <c r="B145" s="33">
        <v>50601</v>
      </c>
      <c r="C145" s="37" t="s">
        <v>93</v>
      </c>
      <c r="D145" s="33" t="s">
        <v>705</v>
      </c>
      <c r="E145" s="33" t="s">
        <v>19</v>
      </c>
      <c r="F145" s="35">
        <v>2.8541999999999996</v>
      </c>
      <c r="G145" s="13">
        <f t="shared" si="4"/>
        <v>2.8541999999999996</v>
      </c>
    </row>
    <row r="146" spans="1:7" ht="24.75" customHeight="1">
      <c r="A146" s="32">
        <v>19</v>
      </c>
      <c r="B146" s="33">
        <v>50801</v>
      </c>
      <c r="C146" s="37" t="s">
        <v>94</v>
      </c>
      <c r="D146" s="33" t="s">
        <v>720</v>
      </c>
      <c r="E146" s="33" t="s">
        <v>19</v>
      </c>
      <c r="F146" s="35">
        <v>2.96475</v>
      </c>
      <c r="G146" s="13">
        <f t="shared" si="4"/>
        <v>2.96475</v>
      </c>
    </row>
    <row r="147" spans="1:7" ht="24.75" customHeight="1">
      <c r="A147" s="32">
        <v>20</v>
      </c>
      <c r="B147" s="33">
        <v>50802</v>
      </c>
      <c r="C147" s="37" t="s">
        <v>94</v>
      </c>
      <c r="D147" s="33" t="s">
        <v>721</v>
      </c>
      <c r="E147" s="33" t="s">
        <v>20</v>
      </c>
      <c r="F147" s="35">
        <v>5.47725</v>
      </c>
      <c r="G147" s="13">
        <f t="shared" si="4"/>
        <v>5.47725</v>
      </c>
    </row>
    <row r="148" spans="1:7" ht="24.75" customHeight="1">
      <c r="A148" s="32">
        <v>21</v>
      </c>
      <c r="B148" s="33">
        <v>50901</v>
      </c>
      <c r="C148" s="37" t="s">
        <v>95</v>
      </c>
      <c r="D148" s="33" t="s">
        <v>96</v>
      </c>
      <c r="E148" s="33" t="s">
        <v>97</v>
      </c>
      <c r="F148" s="35">
        <v>2.8642499999999997</v>
      </c>
      <c r="G148" s="13">
        <f t="shared" si="4"/>
        <v>2.8642499999999997</v>
      </c>
    </row>
    <row r="149" spans="1:7" ht="24.75" customHeight="1">
      <c r="A149" s="32">
        <v>22</v>
      </c>
      <c r="B149" s="33">
        <v>50902</v>
      </c>
      <c r="C149" s="37" t="s">
        <v>98</v>
      </c>
      <c r="D149" s="33" t="s">
        <v>99</v>
      </c>
      <c r="E149" s="33" t="s">
        <v>68</v>
      </c>
      <c r="F149" s="35">
        <v>1.1055</v>
      </c>
      <c r="G149" s="13">
        <f t="shared" si="4"/>
        <v>1.1055</v>
      </c>
    </row>
    <row r="150" spans="1:7" ht="24.75" customHeight="1">
      <c r="A150" s="32">
        <v>23</v>
      </c>
      <c r="B150" s="33">
        <v>50903</v>
      </c>
      <c r="C150" s="37" t="s">
        <v>100</v>
      </c>
      <c r="D150" s="33" t="s">
        <v>797</v>
      </c>
      <c r="E150" s="33" t="s">
        <v>97</v>
      </c>
      <c r="F150" s="35">
        <v>3.2159999999999997</v>
      </c>
      <c r="G150" s="13">
        <f t="shared" si="4"/>
        <v>3.2159999999999997</v>
      </c>
    </row>
    <row r="151" spans="1:7" ht="24.75" customHeight="1">
      <c r="A151" s="32">
        <v>24</v>
      </c>
      <c r="B151" s="33">
        <v>50904</v>
      </c>
      <c r="C151" s="37" t="s">
        <v>101</v>
      </c>
      <c r="D151" s="33" t="s">
        <v>96</v>
      </c>
      <c r="E151" s="33" t="s">
        <v>97</v>
      </c>
      <c r="F151" s="35">
        <v>3.7184999999999997</v>
      </c>
      <c r="G151" s="13">
        <f t="shared" si="4"/>
        <v>3.7184999999999997</v>
      </c>
    </row>
    <row r="152" spans="1:7" ht="24.75" customHeight="1">
      <c r="A152" s="59"/>
      <c r="B152" s="60"/>
      <c r="C152" s="51" t="s">
        <v>671</v>
      </c>
      <c r="D152" s="50"/>
      <c r="E152" s="50"/>
      <c r="F152" s="52"/>
      <c r="G152" s="91"/>
    </row>
    <row r="153" spans="1:7" ht="24.75" customHeight="1">
      <c r="A153" s="32">
        <v>1</v>
      </c>
      <c r="B153" s="33" t="s">
        <v>738</v>
      </c>
      <c r="C153" s="37" t="s">
        <v>102</v>
      </c>
      <c r="D153" s="33" t="s">
        <v>103</v>
      </c>
      <c r="E153" s="33" t="s">
        <v>104</v>
      </c>
      <c r="F153" s="35">
        <v>2.7135</v>
      </c>
      <c r="G153" s="13">
        <f aca="true" t="shared" si="5" ref="G153:G184">IF($I$14=0,(F153-F153/100*$H$13)*$H$10,ROUND((F153-F153/100*$H$13+((F153-F153/100*$H$13)/100*$I$14))*$H$10,0))</f>
        <v>2.7135</v>
      </c>
    </row>
    <row r="154" spans="1:7" ht="24.75" customHeight="1">
      <c r="A154" s="32">
        <v>2</v>
      </c>
      <c r="B154" s="33" t="s">
        <v>739</v>
      </c>
      <c r="C154" s="37" t="s">
        <v>102</v>
      </c>
      <c r="D154" s="33" t="s">
        <v>105</v>
      </c>
      <c r="E154" s="33" t="s">
        <v>106</v>
      </c>
      <c r="F154" s="35">
        <v>5.427</v>
      </c>
      <c r="G154" s="13">
        <f t="shared" si="5"/>
        <v>5.427</v>
      </c>
    </row>
    <row r="155" spans="1:7" ht="24.75" customHeight="1">
      <c r="A155" s="32">
        <v>3</v>
      </c>
      <c r="B155" s="33" t="s">
        <v>808</v>
      </c>
      <c r="C155" s="37" t="s">
        <v>302</v>
      </c>
      <c r="D155" s="33" t="s">
        <v>31</v>
      </c>
      <c r="E155" s="33" t="s">
        <v>31</v>
      </c>
      <c r="F155" s="35">
        <v>2.613</v>
      </c>
      <c r="G155" s="13">
        <f t="shared" si="5"/>
        <v>2.613</v>
      </c>
    </row>
    <row r="156" spans="1:7" ht="24.75" customHeight="1">
      <c r="A156" s="32">
        <v>4</v>
      </c>
      <c r="B156" s="33" t="s">
        <v>740</v>
      </c>
      <c r="C156" s="37" t="s">
        <v>672</v>
      </c>
      <c r="D156" s="33" t="s">
        <v>107</v>
      </c>
      <c r="E156" s="33" t="s">
        <v>68</v>
      </c>
      <c r="F156" s="35">
        <v>0.6230999999999999</v>
      </c>
      <c r="G156" s="13">
        <f t="shared" si="5"/>
        <v>0.6230999999999999</v>
      </c>
    </row>
    <row r="157" spans="1:7" ht="24.75" customHeight="1">
      <c r="A157" s="32">
        <v>5</v>
      </c>
      <c r="B157" s="33" t="s">
        <v>741</v>
      </c>
      <c r="C157" s="37" t="s">
        <v>673</v>
      </c>
      <c r="D157" s="33" t="s">
        <v>107</v>
      </c>
      <c r="E157" s="33" t="s">
        <v>68</v>
      </c>
      <c r="F157" s="35">
        <v>0.6230999999999999</v>
      </c>
      <c r="G157" s="13">
        <f t="shared" si="5"/>
        <v>0.6230999999999999</v>
      </c>
    </row>
    <row r="158" spans="1:7" ht="24.75" customHeight="1">
      <c r="A158" s="32">
        <v>6</v>
      </c>
      <c r="B158" s="33" t="s">
        <v>742</v>
      </c>
      <c r="C158" s="37" t="s">
        <v>674</v>
      </c>
      <c r="D158" s="33" t="s">
        <v>108</v>
      </c>
      <c r="E158" s="33" t="s">
        <v>68</v>
      </c>
      <c r="F158" s="35">
        <v>0.6230999999999999</v>
      </c>
      <c r="G158" s="13">
        <f t="shared" si="5"/>
        <v>0.6230999999999999</v>
      </c>
    </row>
    <row r="159" spans="1:7" ht="24.75" customHeight="1">
      <c r="A159" s="32">
        <v>7</v>
      </c>
      <c r="B159" s="33" t="s">
        <v>743</v>
      </c>
      <c r="C159" s="34" t="s">
        <v>130</v>
      </c>
      <c r="D159" s="33" t="s">
        <v>110</v>
      </c>
      <c r="E159" s="33" t="s">
        <v>125</v>
      </c>
      <c r="F159" s="35">
        <v>0.5427</v>
      </c>
      <c r="G159" s="13">
        <f t="shared" si="5"/>
        <v>0.5427</v>
      </c>
    </row>
    <row r="160" spans="1:7" ht="24.75" customHeight="1">
      <c r="A160" s="32">
        <v>8</v>
      </c>
      <c r="B160" s="33" t="s">
        <v>744</v>
      </c>
      <c r="C160" s="34" t="s">
        <v>130</v>
      </c>
      <c r="D160" s="33" t="s">
        <v>111</v>
      </c>
      <c r="E160" s="33" t="s">
        <v>125</v>
      </c>
      <c r="F160" s="35">
        <v>0.5226</v>
      </c>
      <c r="G160" s="13">
        <f t="shared" si="5"/>
        <v>0.5226</v>
      </c>
    </row>
    <row r="161" spans="1:7" ht="24.75" customHeight="1">
      <c r="A161" s="32">
        <v>9</v>
      </c>
      <c r="B161" s="33" t="s">
        <v>745</v>
      </c>
      <c r="C161" s="34" t="s">
        <v>130</v>
      </c>
      <c r="D161" s="33" t="s">
        <v>113</v>
      </c>
      <c r="E161" s="33" t="s">
        <v>125</v>
      </c>
      <c r="F161" s="35">
        <v>0.5025</v>
      </c>
      <c r="G161" s="13">
        <f t="shared" si="5"/>
        <v>0.5025</v>
      </c>
    </row>
    <row r="162" spans="1:7" ht="24.75" customHeight="1">
      <c r="A162" s="32">
        <v>10</v>
      </c>
      <c r="B162" s="33" t="s">
        <v>746</v>
      </c>
      <c r="C162" s="34" t="s">
        <v>130</v>
      </c>
      <c r="D162" s="33" t="s">
        <v>114</v>
      </c>
      <c r="E162" s="33" t="s">
        <v>125</v>
      </c>
      <c r="F162" s="35">
        <v>0.5025</v>
      </c>
      <c r="G162" s="13">
        <f t="shared" si="5"/>
        <v>0.5025</v>
      </c>
    </row>
    <row r="163" spans="1:7" ht="24.75" customHeight="1">
      <c r="A163" s="32">
        <v>11</v>
      </c>
      <c r="B163" s="33" t="s">
        <v>303</v>
      </c>
      <c r="C163" s="34" t="s">
        <v>130</v>
      </c>
      <c r="D163" s="33" t="s">
        <v>115</v>
      </c>
      <c r="E163" s="33" t="s">
        <v>125</v>
      </c>
      <c r="F163" s="35">
        <v>0.5025</v>
      </c>
      <c r="G163" s="13">
        <f t="shared" si="5"/>
        <v>0.5025</v>
      </c>
    </row>
    <row r="164" spans="1:7" ht="24.75" customHeight="1">
      <c r="A164" s="32">
        <v>12</v>
      </c>
      <c r="B164" s="33" t="s">
        <v>304</v>
      </c>
      <c r="C164" s="34" t="s">
        <v>130</v>
      </c>
      <c r="D164" s="33" t="s">
        <v>116</v>
      </c>
      <c r="E164" s="33" t="s">
        <v>125</v>
      </c>
      <c r="F164" s="35">
        <v>0.5025</v>
      </c>
      <c r="G164" s="13">
        <f t="shared" si="5"/>
        <v>0.5025</v>
      </c>
    </row>
    <row r="165" spans="1:7" ht="24.75" customHeight="1">
      <c r="A165" s="32">
        <v>13</v>
      </c>
      <c r="B165" s="33" t="s">
        <v>305</v>
      </c>
      <c r="C165" s="34" t="s">
        <v>130</v>
      </c>
      <c r="D165" s="33" t="s">
        <v>117</v>
      </c>
      <c r="E165" s="33" t="s">
        <v>125</v>
      </c>
      <c r="F165" s="35">
        <v>0.5025</v>
      </c>
      <c r="G165" s="13">
        <f t="shared" si="5"/>
        <v>0.5025</v>
      </c>
    </row>
    <row r="166" spans="1:7" ht="24.75" customHeight="1">
      <c r="A166" s="32">
        <v>14</v>
      </c>
      <c r="B166" s="33" t="s">
        <v>803</v>
      </c>
      <c r="C166" s="34" t="s">
        <v>850</v>
      </c>
      <c r="D166" s="33" t="s">
        <v>124</v>
      </c>
      <c r="E166" s="33" t="s">
        <v>106</v>
      </c>
      <c r="F166" s="35">
        <v>0.27135</v>
      </c>
      <c r="G166" s="13">
        <f t="shared" si="5"/>
        <v>0.27135</v>
      </c>
    </row>
    <row r="167" spans="1:7" ht="24.75" customHeight="1">
      <c r="A167" s="32">
        <v>15</v>
      </c>
      <c r="B167" s="33" t="s">
        <v>804</v>
      </c>
      <c r="C167" s="34" t="s">
        <v>850</v>
      </c>
      <c r="D167" s="33" t="s">
        <v>126</v>
      </c>
      <c r="E167" s="33" t="s">
        <v>106</v>
      </c>
      <c r="F167" s="35">
        <v>0.2613</v>
      </c>
      <c r="G167" s="13">
        <f t="shared" si="5"/>
        <v>0.2613</v>
      </c>
    </row>
    <row r="168" spans="1:7" ht="24.75" customHeight="1">
      <c r="A168" s="32">
        <v>16</v>
      </c>
      <c r="B168" s="33" t="s">
        <v>805</v>
      </c>
      <c r="C168" s="34" t="s">
        <v>850</v>
      </c>
      <c r="D168" s="33" t="s">
        <v>127</v>
      </c>
      <c r="E168" s="33" t="s">
        <v>106</v>
      </c>
      <c r="F168" s="35">
        <v>0.2613</v>
      </c>
      <c r="G168" s="13">
        <f t="shared" si="5"/>
        <v>0.2613</v>
      </c>
    </row>
    <row r="169" spans="1:7" ht="24.75" customHeight="1">
      <c r="A169" s="32">
        <v>17</v>
      </c>
      <c r="B169" s="33" t="s">
        <v>806</v>
      </c>
      <c r="C169" s="34" t="s">
        <v>850</v>
      </c>
      <c r="D169" s="33" t="s">
        <v>128</v>
      </c>
      <c r="E169" s="33" t="s">
        <v>106</v>
      </c>
      <c r="F169" s="35">
        <v>0.2613</v>
      </c>
      <c r="G169" s="13">
        <f t="shared" si="5"/>
        <v>0.2613</v>
      </c>
    </row>
    <row r="170" spans="1:7" ht="24.75" customHeight="1">
      <c r="A170" s="32">
        <v>18</v>
      </c>
      <c r="B170" s="33" t="s">
        <v>807</v>
      </c>
      <c r="C170" s="34" t="s">
        <v>850</v>
      </c>
      <c r="D170" s="33" t="s">
        <v>129</v>
      </c>
      <c r="E170" s="33" t="s">
        <v>106</v>
      </c>
      <c r="F170" s="35">
        <v>0.2613</v>
      </c>
      <c r="G170" s="13">
        <f t="shared" si="5"/>
        <v>0.2613</v>
      </c>
    </row>
    <row r="171" spans="1:7" ht="24.75" customHeight="1">
      <c r="A171" s="32">
        <v>19</v>
      </c>
      <c r="B171" s="33" t="s">
        <v>306</v>
      </c>
      <c r="C171" s="37" t="s">
        <v>131</v>
      </c>
      <c r="D171" s="33" t="s">
        <v>109</v>
      </c>
      <c r="E171" s="33" t="s">
        <v>125</v>
      </c>
      <c r="F171" s="35">
        <v>0.30149999999999993</v>
      </c>
      <c r="G171" s="13">
        <f t="shared" si="5"/>
        <v>0.30149999999999993</v>
      </c>
    </row>
    <row r="172" spans="1:7" ht="24.75" customHeight="1">
      <c r="A172" s="32">
        <v>20</v>
      </c>
      <c r="B172" s="33" t="s">
        <v>307</v>
      </c>
      <c r="C172" s="37" t="s">
        <v>131</v>
      </c>
      <c r="D172" s="33" t="s">
        <v>110</v>
      </c>
      <c r="E172" s="33" t="s">
        <v>125</v>
      </c>
      <c r="F172" s="35">
        <v>0.27135</v>
      </c>
      <c r="G172" s="13">
        <f t="shared" si="5"/>
        <v>0.27135</v>
      </c>
    </row>
    <row r="173" spans="1:7" ht="24.75" customHeight="1">
      <c r="A173" s="32">
        <v>21</v>
      </c>
      <c r="B173" s="33" t="s">
        <v>308</v>
      </c>
      <c r="C173" s="34" t="s">
        <v>309</v>
      </c>
      <c r="D173" s="33" t="s">
        <v>111</v>
      </c>
      <c r="E173" s="33" t="s">
        <v>125</v>
      </c>
      <c r="F173" s="35">
        <v>0.2613</v>
      </c>
      <c r="G173" s="13">
        <f t="shared" si="5"/>
        <v>0.2613</v>
      </c>
    </row>
    <row r="174" spans="1:7" ht="24.75" customHeight="1">
      <c r="A174" s="32">
        <v>22</v>
      </c>
      <c r="B174" s="33" t="s">
        <v>310</v>
      </c>
      <c r="C174" s="34" t="s">
        <v>309</v>
      </c>
      <c r="D174" s="33" t="s">
        <v>112</v>
      </c>
      <c r="E174" s="33" t="s">
        <v>125</v>
      </c>
      <c r="F174" s="35">
        <v>0.2613</v>
      </c>
      <c r="G174" s="13">
        <f t="shared" si="5"/>
        <v>0.2613</v>
      </c>
    </row>
    <row r="175" spans="1:7" ht="24.75" customHeight="1">
      <c r="A175" s="32">
        <v>23</v>
      </c>
      <c r="B175" s="33" t="s">
        <v>311</v>
      </c>
      <c r="C175" s="34" t="s">
        <v>309</v>
      </c>
      <c r="D175" s="33" t="s">
        <v>113</v>
      </c>
      <c r="E175" s="33" t="s">
        <v>125</v>
      </c>
      <c r="F175" s="35">
        <v>0.2613</v>
      </c>
      <c r="G175" s="13">
        <f t="shared" si="5"/>
        <v>0.2613</v>
      </c>
    </row>
    <row r="176" spans="1:7" ht="24.75" customHeight="1">
      <c r="A176" s="32">
        <v>24</v>
      </c>
      <c r="B176" s="33" t="s">
        <v>312</v>
      </c>
      <c r="C176" s="34" t="s">
        <v>309</v>
      </c>
      <c r="D176" s="33" t="s">
        <v>114</v>
      </c>
      <c r="E176" s="33" t="s">
        <v>125</v>
      </c>
      <c r="F176" s="35">
        <v>0.2613</v>
      </c>
      <c r="G176" s="13">
        <f t="shared" si="5"/>
        <v>0.2613</v>
      </c>
    </row>
    <row r="177" spans="1:7" ht="24.75" customHeight="1">
      <c r="A177" s="32">
        <v>25</v>
      </c>
      <c r="B177" s="33" t="s">
        <v>313</v>
      </c>
      <c r="C177" s="34" t="s">
        <v>309</v>
      </c>
      <c r="D177" s="33" t="s">
        <v>115</v>
      </c>
      <c r="E177" s="33" t="s">
        <v>125</v>
      </c>
      <c r="F177" s="35">
        <v>0.2613</v>
      </c>
      <c r="G177" s="13">
        <f t="shared" si="5"/>
        <v>0.2613</v>
      </c>
    </row>
    <row r="178" spans="1:7" ht="24.75" customHeight="1">
      <c r="A178" s="32">
        <v>26</v>
      </c>
      <c r="B178" s="33" t="s">
        <v>314</v>
      </c>
      <c r="C178" s="34" t="s">
        <v>309</v>
      </c>
      <c r="D178" s="33" t="s">
        <v>116</v>
      </c>
      <c r="E178" s="33" t="s">
        <v>125</v>
      </c>
      <c r="F178" s="35">
        <v>0.2613</v>
      </c>
      <c r="G178" s="13">
        <f t="shared" si="5"/>
        <v>0.2613</v>
      </c>
    </row>
    <row r="179" spans="1:7" ht="24.75" customHeight="1">
      <c r="A179" s="32">
        <v>27</v>
      </c>
      <c r="B179" s="33" t="s">
        <v>315</v>
      </c>
      <c r="C179" s="34" t="s">
        <v>309</v>
      </c>
      <c r="D179" s="33" t="s">
        <v>117</v>
      </c>
      <c r="E179" s="33" t="s">
        <v>125</v>
      </c>
      <c r="F179" s="35">
        <v>0.2613</v>
      </c>
      <c r="G179" s="13">
        <f t="shared" si="5"/>
        <v>0.2613</v>
      </c>
    </row>
    <row r="180" spans="1:7" ht="24.75" customHeight="1">
      <c r="A180" s="32">
        <v>28</v>
      </c>
      <c r="B180" s="33" t="s">
        <v>316</v>
      </c>
      <c r="C180" s="34" t="s">
        <v>309</v>
      </c>
      <c r="D180" s="33" t="s">
        <v>118</v>
      </c>
      <c r="E180" s="33" t="s">
        <v>125</v>
      </c>
      <c r="F180" s="35">
        <v>0.2613</v>
      </c>
      <c r="G180" s="13">
        <f t="shared" si="5"/>
        <v>0.2613</v>
      </c>
    </row>
    <row r="181" spans="1:7" ht="24.75" customHeight="1">
      <c r="A181" s="32">
        <v>29</v>
      </c>
      <c r="B181" s="33" t="s">
        <v>317</v>
      </c>
      <c r="C181" s="34" t="s">
        <v>309</v>
      </c>
      <c r="D181" s="33" t="s">
        <v>119</v>
      </c>
      <c r="E181" s="33" t="s">
        <v>125</v>
      </c>
      <c r="F181" s="35">
        <v>0.2613</v>
      </c>
      <c r="G181" s="13">
        <f t="shared" si="5"/>
        <v>0.2613</v>
      </c>
    </row>
    <row r="182" spans="1:7" ht="24.75" customHeight="1">
      <c r="A182" s="32">
        <v>30</v>
      </c>
      <c r="B182" s="33" t="s">
        <v>318</v>
      </c>
      <c r="C182" s="34" t="s">
        <v>309</v>
      </c>
      <c r="D182" s="33" t="s">
        <v>120</v>
      </c>
      <c r="E182" s="33" t="s">
        <v>125</v>
      </c>
      <c r="F182" s="35">
        <v>0.2613</v>
      </c>
      <c r="G182" s="13">
        <f t="shared" si="5"/>
        <v>0.2613</v>
      </c>
    </row>
    <row r="183" spans="1:7" ht="24.75" customHeight="1">
      <c r="A183" s="32">
        <v>31</v>
      </c>
      <c r="B183" s="33" t="s">
        <v>319</v>
      </c>
      <c r="C183" s="34" t="s">
        <v>309</v>
      </c>
      <c r="D183" s="33" t="s">
        <v>121</v>
      </c>
      <c r="E183" s="33" t="s">
        <v>125</v>
      </c>
      <c r="F183" s="35">
        <v>0.2613</v>
      </c>
      <c r="G183" s="13">
        <f t="shared" si="5"/>
        <v>0.2613</v>
      </c>
    </row>
    <row r="184" spans="1:7" ht="24.75" customHeight="1">
      <c r="A184" s="32">
        <v>32</v>
      </c>
      <c r="B184" s="33" t="s">
        <v>320</v>
      </c>
      <c r="C184" s="34" t="s">
        <v>309</v>
      </c>
      <c r="D184" s="33" t="s">
        <v>122</v>
      </c>
      <c r="E184" s="33" t="s">
        <v>125</v>
      </c>
      <c r="F184" s="35">
        <v>0.2613</v>
      </c>
      <c r="G184" s="13">
        <f t="shared" si="5"/>
        <v>0.2613</v>
      </c>
    </row>
    <row r="185" spans="1:7" ht="24.75" customHeight="1">
      <c r="A185" s="32">
        <v>33</v>
      </c>
      <c r="B185" s="33" t="s">
        <v>321</v>
      </c>
      <c r="C185" s="34" t="s">
        <v>309</v>
      </c>
      <c r="D185" s="33" t="s">
        <v>123</v>
      </c>
      <c r="E185" s="33" t="s">
        <v>125</v>
      </c>
      <c r="F185" s="35">
        <v>0.2613</v>
      </c>
      <c r="G185" s="13">
        <f aca="true" t="shared" si="6" ref="G185:G216">IF($I$14=0,(F185-F185/100*$H$13)*$H$10,ROUND((F185-F185/100*$H$13+((F185-F185/100*$H$13)/100*$I$14))*$H$10,0))</f>
        <v>0.2613</v>
      </c>
    </row>
    <row r="186" spans="1:7" ht="24.75" customHeight="1">
      <c r="A186" s="32">
        <v>34</v>
      </c>
      <c r="B186" s="33" t="s">
        <v>322</v>
      </c>
      <c r="C186" s="34" t="s">
        <v>309</v>
      </c>
      <c r="D186" s="33" t="s">
        <v>132</v>
      </c>
      <c r="E186" s="33" t="s">
        <v>125</v>
      </c>
      <c r="F186" s="35">
        <v>0.2613</v>
      </c>
      <c r="G186" s="13">
        <f t="shared" si="6"/>
        <v>0.2613</v>
      </c>
    </row>
    <row r="187" spans="1:7" ht="24.75" customHeight="1">
      <c r="A187" s="32">
        <v>35</v>
      </c>
      <c r="B187" s="33" t="s">
        <v>747</v>
      </c>
      <c r="C187" s="34" t="s">
        <v>323</v>
      </c>
      <c r="D187" s="33" t="s">
        <v>124</v>
      </c>
      <c r="E187" s="33" t="s">
        <v>125</v>
      </c>
      <c r="F187" s="35">
        <v>0.31154999999999994</v>
      </c>
      <c r="G187" s="13">
        <f t="shared" si="6"/>
        <v>0.31154999999999994</v>
      </c>
    </row>
    <row r="188" spans="1:7" ht="24.75" customHeight="1">
      <c r="A188" s="32">
        <v>36</v>
      </c>
      <c r="B188" s="33" t="s">
        <v>748</v>
      </c>
      <c r="C188" s="34" t="s">
        <v>323</v>
      </c>
      <c r="D188" s="33" t="s">
        <v>126</v>
      </c>
      <c r="E188" s="33" t="s">
        <v>125</v>
      </c>
      <c r="F188" s="35">
        <v>0.2814</v>
      </c>
      <c r="G188" s="13">
        <f t="shared" si="6"/>
        <v>0.2814</v>
      </c>
    </row>
    <row r="189" spans="1:7" ht="24.75" customHeight="1">
      <c r="A189" s="32">
        <v>37</v>
      </c>
      <c r="B189" s="33" t="s">
        <v>884</v>
      </c>
      <c r="C189" s="34" t="s">
        <v>324</v>
      </c>
      <c r="D189" s="33" t="s">
        <v>146</v>
      </c>
      <c r="E189" s="33" t="s">
        <v>125</v>
      </c>
      <c r="F189" s="35">
        <v>0.27135</v>
      </c>
      <c r="G189" s="13">
        <f t="shared" si="6"/>
        <v>0.27135</v>
      </c>
    </row>
    <row r="190" spans="1:7" ht="24.75" customHeight="1">
      <c r="A190" s="32">
        <v>38</v>
      </c>
      <c r="B190" s="33" t="s">
        <v>885</v>
      </c>
      <c r="C190" s="34" t="s">
        <v>324</v>
      </c>
      <c r="D190" s="33" t="s">
        <v>112</v>
      </c>
      <c r="E190" s="33" t="s">
        <v>125</v>
      </c>
      <c r="F190" s="35">
        <v>0.27270674999999994</v>
      </c>
      <c r="G190" s="13">
        <f t="shared" si="6"/>
        <v>0.27270674999999994</v>
      </c>
    </row>
    <row r="191" spans="1:7" ht="24.75" customHeight="1">
      <c r="A191" s="32">
        <v>39</v>
      </c>
      <c r="B191" s="33" t="s">
        <v>886</v>
      </c>
      <c r="C191" s="34" t="s">
        <v>324</v>
      </c>
      <c r="D191" s="33" t="s">
        <v>113</v>
      </c>
      <c r="E191" s="33" t="s">
        <v>125</v>
      </c>
      <c r="F191" s="35">
        <v>0.27270674999999994</v>
      </c>
      <c r="G191" s="13">
        <f t="shared" si="6"/>
        <v>0.27270674999999994</v>
      </c>
    </row>
    <row r="192" spans="1:7" ht="24.75" customHeight="1">
      <c r="A192" s="32">
        <v>40</v>
      </c>
      <c r="B192" s="33" t="s">
        <v>887</v>
      </c>
      <c r="C192" s="34" t="s">
        <v>324</v>
      </c>
      <c r="D192" s="33" t="s">
        <v>114</v>
      </c>
      <c r="E192" s="33" t="s">
        <v>125</v>
      </c>
      <c r="F192" s="35">
        <v>0.27270674999999994</v>
      </c>
      <c r="G192" s="13">
        <f t="shared" si="6"/>
        <v>0.27270674999999994</v>
      </c>
    </row>
    <row r="193" spans="1:7" ht="24.75" customHeight="1">
      <c r="A193" s="32">
        <v>41</v>
      </c>
      <c r="B193" s="33" t="s">
        <v>888</v>
      </c>
      <c r="C193" s="34" t="s">
        <v>324</v>
      </c>
      <c r="D193" s="33" t="s">
        <v>115</v>
      </c>
      <c r="E193" s="33" t="s">
        <v>125</v>
      </c>
      <c r="F193" s="35">
        <v>0.27270674999999994</v>
      </c>
      <c r="G193" s="13">
        <f t="shared" si="6"/>
        <v>0.27270674999999994</v>
      </c>
    </row>
    <row r="194" spans="1:7" ht="24.75" customHeight="1">
      <c r="A194" s="32">
        <v>42</v>
      </c>
      <c r="B194" s="33" t="s">
        <v>889</v>
      </c>
      <c r="C194" s="34" t="s">
        <v>324</v>
      </c>
      <c r="D194" s="33" t="s">
        <v>116</v>
      </c>
      <c r="E194" s="33" t="s">
        <v>125</v>
      </c>
      <c r="F194" s="35">
        <v>0.27270674999999994</v>
      </c>
      <c r="G194" s="13">
        <f t="shared" si="6"/>
        <v>0.27270674999999994</v>
      </c>
    </row>
    <row r="195" spans="1:7" ht="24.75" customHeight="1">
      <c r="A195" s="32">
        <v>43</v>
      </c>
      <c r="B195" s="33" t="s">
        <v>890</v>
      </c>
      <c r="C195" s="34" t="s">
        <v>324</v>
      </c>
      <c r="D195" s="33" t="s">
        <v>117</v>
      </c>
      <c r="E195" s="33" t="s">
        <v>125</v>
      </c>
      <c r="F195" s="35">
        <v>0.27270674999999994</v>
      </c>
      <c r="G195" s="13">
        <f t="shared" si="6"/>
        <v>0.27270674999999994</v>
      </c>
    </row>
    <row r="196" spans="1:7" ht="24.75" customHeight="1">
      <c r="A196" s="32">
        <v>44</v>
      </c>
      <c r="B196" s="33" t="s">
        <v>891</v>
      </c>
      <c r="C196" s="34" t="s">
        <v>324</v>
      </c>
      <c r="D196" s="33" t="s">
        <v>118</v>
      </c>
      <c r="E196" s="33" t="s">
        <v>125</v>
      </c>
      <c r="F196" s="35">
        <v>0.27270674999999994</v>
      </c>
      <c r="G196" s="13">
        <f t="shared" si="6"/>
        <v>0.27270674999999994</v>
      </c>
    </row>
    <row r="197" spans="1:7" ht="24.75" customHeight="1">
      <c r="A197" s="32">
        <v>45</v>
      </c>
      <c r="B197" s="33" t="s">
        <v>892</v>
      </c>
      <c r="C197" s="34" t="s">
        <v>324</v>
      </c>
      <c r="D197" s="33" t="s">
        <v>119</v>
      </c>
      <c r="E197" s="33" t="s">
        <v>125</v>
      </c>
      <c r="F197" s="35">
        <v>0.27270674999999994</v>
      </c>
      <c r="G197" s="13">
        <f t="shared" si="6"/>
        <v>0.27270674999999994</v>
      </c>
    </row>
    <row r="198" spans="1:7" ht="24.75" customHeight="1">
      <c r="A198" s="32">
        <v>46</v>
      </c>
      <c r="B198" s="33" t="s">
        <v>325</v>
      </c>
      <c r="C198" s="34" t="s">
        <v>324</v>
      </c>
      <c r="D198" s="33" t="s">
        <v>120</v>
      </c>
      <c r="E198" s="33" t="s">
        <v>125</v>
      </c>
      <c r="F198" s="35">
        <v>0.27270674999999994</v>
      </c>
      <c r="G198" s="13">
        <f t="shared" si="6"/>
        <v>0.27270674999999994</v>
      </c>
    </row>
    <row r="199" spans="1:7" ht="24.75" customHeight="1">
      <c r="A199" s="32">
        <v>47</v>
      </c>
      <c r="B199" s="33" t="s">
        <v>893</v>
      </c>
      <c r="C199" s="34" t="s">
        <v>324</v>
      </c>
      <c r="D199" s="33" t="s">
        <v>121</v>
      </c>
      <c r="E199" s="33" t="s">
        <v>125</v>
      </c>
      <c r="F199" s="35">
        <v>0.27270674999999994</v>
      </c>
      <c r="G199" s="13">
        <f t="shared" si="6"/>
        <v>0.27270674999999994</v>
      </c>
    </row>
    <row r="200" spans="1:7" ht="24.75" customHeight="1">
      <c r="A200" s="32">
        <v>48</v>
      </c>
      <c r="B200" s="33" t="s">
        <v>894</v>
      </c>
      <c r="C200" s="34" t="s">
        <v>324</v>
      </c>
      <c r="D200" s="33" t="s">
        <v>122</v>
      </c>
      <c r="E200" s="33" t="s">
        <v>125</v>
      </c>
      <c r="F200" s="35">
        <v>0.27270674999999994</v>
      </c>
      <c r="G200" s="13">
        <f t="shared" si="6"/>
        <v>0.27270674999999994</v>
      </c>
    </row>
    <row r="201" spans="1:7" ht="24.75" customHeight="1">
      <c r="A201" s="32">
        <v>49</v>
      </c>
      <c r="B201" s="33" t="s">
        <v>834</v>
      </c>
      <c r="C201" s="34" t="s">
        <v>675</v>
      </c>
      <c r="D201" s="33" t="s">
        <v>133</v>
      </c>
      <c r="E201" s="33" t="s">
        <v>106</v>
      </c>
      <c r="F201" s="35">
        <v>0.17170424999999997</v>
      </c>
      <c r="G201" s="13">
        <f t="shared" si="6"/>
        <v>0.17170424999999997</v>
      </c>
    </row>
    <row r="202" spans="1:7" ht="24.75" customHeight="1">
      <c r="A202" s="32">
        <v>50</v>
      </c>
      <c r="B202" s="33" t="s">
        <v>835</v>
      </c>
      <c r="C202" s="34" t="s">
        <v>675</v>
      </c>
      <c r="D202" s="33" t="s">
        <v>134</v>
      </c>
      <c r="E202" s="33" t="s">
        <v>106</v>
      </c>
      <c r="F202" s="35">
        <v>0.17170424999999997</v>
      </c>
      <c r="G202" s="13">
        <f t="shared" si="6"/>
        <v>0.17170424999999997</v>
      </c>
    </row>
    <row r="203" spans="1:7" ht="24.75" customHeight="1">
      <c r="A203" s="32">
        <v>51</v>
      </c>
      <c r="B203" s="33" t="s">
        <v>836</v>
      </c>
      <c r="C203" s="34" t="s">
        <v>675</v>
      </c>
      <c r="D203" s="33" t="s">
        <v>135</v>
      </c>
      <c r="E203" s="33" t="s">
        <v>106</v>
      </c>
      <c r="F203" s="35">
        <v>0.17170424999999997</v>
      </c>
      <c r="G203" s="13">
        <f t="shared" si="6"/>
        <v>0.17170424999999997</v>
      </c>
    </row>
    <row r="204" spans="1:7" ht="24.75" customHeight="1">
      <c r="A204" s="32">
        <v>52</v>
      </c>
      <c r="B204" s="33" t="s">
        <v>802</v>
      </c>
      <c r="C204" s="34" t="s">
        <v>676</v>
      </c>
      <c r="D204" s="33" t="s">
        <v>133</v>
      </c>
      <c r="E204" s="33" t="s">
        <v>125</v>
      </c>
      <c r="F204" s="35">
        <v>0.4242104999999999</v>
      </c>
      <c r="G204" s="13">
        <f t="shared" si="6"/>
        <v>0.4242104999999999</v>
      </c>
    </row>
    <row r="205" spans="1:7" ht="24.75" customHeight="1">
      <c r="A205" s="32">
        <v>53</v>
      </c>
      <c r="B205" s="33" t="s">
        <v>832</v>
      </c>
      <c r="C205" s="34" t="s">
        <v>676</v>
      </c>
      <c r="D205" s="33" t="s">
        <v>134</v>
      </c>
      <c r="E205" s="33" t="s">
        <v>106</v>
      </c>
      <c r="F205" s="35">
        <v>0.4242104999999999</v>
      </c>
      <c r="G205" s="13">
        <f t="shared" si="6"/>
        <v>0.4242104999999999</v>
      </c>
    </row>
    <row r="206" spans="1:7" ht="24.75" customHeight="1">
      <c r="A206" s="32">
        <v>54</v>
      </c>
      <c r="B206" s="33" t="s">
        <v>833</v>
      </c>
      <c r="C206" s="34" t="s">
        <v>676</v>
      </c>
      <c r="D206" s="33" t="s">
        <v>135</v>
      </c>
      <c r="E206" s="33" t="s">
        <v>106</v>
      </c>
      <c r="F206" s="35">
        <v>0.4242104999999999</v>
      </c>
      <c r="G206" s="13">
        <f t="shared" si="6"/>
        <v>0.4242104999999999</v>
      </c>
    </row>
    <row r="207" spans="1:7" ht="24.75" customHeight="1">
      <c r="A207" s="32">
        <v>55</v>
      </c>
      <c r="B207" s="33" t="s">
        <v>749</v>
      </c>
      <c r="C207" s="37" t="s">
        <v>136</v>
      </c>
      <c r="D207" s="33" t="s">
        <v>137</v>
      </c>
      <c r="E207" s="33" t="s">
        <v>125</v>
      </c>
      <c r="F207" s="35">
        <v>0.47234999999999994</v>
      </c>
      <c r="G207" s="13">
        <f t="shared" si="6"/>
        <v>0.47234999999999994</v>
      </c>
    </row>
    <row r="208" spans="1:7" ht="24.75" customHeight="1">
      <c r="A208" s="32">
        <v>56</v>
      </c>
      <c r="B208" s="33" t="s">
        <v>750</v>
      </c>
      <c r="C208" s="37" t="s">
        <v>136</v>
      </c>
      <c r="D208" s="33" t="s">
        <v>138</v>
      </c>
      <c r="E208" s="33" t="s">
        <v>125</v>
      </c>
      <c r="F208" s="35">
        <v>0.3417</v>
      </c>
      <c r="G208" s="13">
        <f t="shared" si="6"/>
        <v>0.3417</v>
      </c>
    </row>
    <row r="209" spans="1:7" ht="24.75" customHeight="1">
      <c r="A209" s="32">
        <v>57</v>
      </c>
      <c r="B209" s="33" t="s">
        <v>798</v>
      </c>
      <c r="C209" s="37" t="s">
        <v>136</v>
      </c>
      <c r="D209" s="33" t="s">
        <v>126</v>
      </c>
      <c r="E209" s="33" t="s">
        <v>125</v>
      </c>
      <c r="F209" s="35">
        <v>0.3216</v>
      </c>
      <c r="G209" s="13">
        <f t="shared" si="6"/>
        <v>0.3216</v>
      </c>
    </row>
    <row r="210" spans="1:7" ht="24.75" customHeight="1">
      <c r="A210" s="32">
        <v>58</v>
      </c>
      <c r="B210" s="33" t="s">
        <v>751</v>
      </c>
      <c r="C210" s="37" t="s">
        <v>136</v>
      </c>
      <c r="D210" s="33" t="s">
        <v>111</v>
      </c>
      <c r="E210" s="33" t="s">
        <v>125</v>
      </c>
      <c r="F210" s="35">
        <v>0.3216</v>
      </c>
      <c r="G210" s="13">
        <f t="shared" si="6"/>
        <v>0.3216</v>
      </c>
    </row>
    <row r="211" spans="1:7" ht="24.75" customHeight="1">
      <c r="A211" s="32">
        <v>59</v>
      </c>
      <c r="B211" s="33" t="s">
        <v>752</v>
      </c>
      <c r="C211" s="37" t="s">
        <v>136</v>
      </c>
      <c r="D211" s="33" t="s">
        <v>113</v>
      </c>
      <c r="E211" s="33" t="s">
        <v>125</v>
      </c>
      <c r="F211" s="35">
        <v>0.3216</v>
      </c>
      <c r="G211" s="13">
        <f t="shared" si="6"/>
        <v>0.3216</v>
      </c>
    </row>
    <row r="212" spans="1:7" ht="24.75" customHeight="1">
      <c r="A212" s="32">
        <v>60</v>
      </c>
      <c r="B212" s="33" t="s">
        <v>753</v>
      </c>
      <c r="C212" s="34" t="s">
        <v>139</v>
      </c>
      <c r="D212" s="33" t="s">
        <v>109</v>
      </c>
      <c r="E212" s="33" t="s">
        <v>125</v>
      </c>
      <c r="F212" s="35">
        <v>0.7474184999999999</v>
      </c>
      <c r="G212" s="13">
        <f t="shared" si="6"/>
        <v>0.7474184999999999</v>
      </c>
    </row>
    <row r="213" spans="1:7" ht="24.75" customHeight="1">
      <c r="A213" s="32">
        <v>61</v>
      </c>
      <c r="B213" s="33" t="s">
        <v>754</v>
      </c>
      <c r="C213" s="34" t="s">
        <v>139</v>
      </c>
      <c r="D213" s="33" t="s">
        <v>110</v>
      </c>
      <c r="E213" s="33" t="s">
        <v>106</v>
      </c>
      <c r="F213" s="35">
        <v>0.6565162499999999</v>
      </c>
      <c r="G213" s="13">
        <f t="shared" si="6"/>
        <v>0.6565162499999999</v>
      </c>
    </row>
    <row r="214" spans="1:7" ht="24.75" customHeight="1">
      <c r="A214" s="32">
        <v>62</v>
      </c>
      <c r="B214" s="33" t="s">
        <v>755</v>
      </c>
      <c r="C214" s="34" t="s">
        <v>139</v>
      </c>
      <c r="D214" s="33" t="s">
        <v>111</v>
      </c>
      <c r="E214" s="33" t="s">
        <v>106</v>
      </c>
      <c r="F214" s="35">
        <v>0.6161152499999998</v>
      </c>
      <c r="G214" s="13">
        <f t="shared" si="6"/>
        <v>0.6161152499999998</v>
      </c>
    </row>
    <row r="215" spans="1:7" ht="24.75" customHeight="1">
      <c r="A215" s="32">
        <v>63</v>
      </c>
      <c r="B215" s="33" t="s">
        <v>756</v>
      </c>
      <c r="C215" s="34" t="s">
        <v>139</v>
      </c>
      <c r="D215" s="33" t="s">
        <v>112</v>
      </c>
      <c r="E215" s="33" t="s">
        <v>106</v>
      </c>
      <c r="F215" s="35">
        <v>0.5858144999999998</v>
      </c>
      <c r="G215" s="13">
        <f t="shared" si="6"/>
        <v>0.5858144999999998</v>
      </c>
    </row>
    <row r="216" spans="1:7" ht="24.75" customHeight="1">
      <c r="A216" s="32">
        <v>64</v>
      </c>
      <c r="B216" s="33" t="s">
        <v>757</v>
      </c>
      <c r="C216" s="34" t="s">
        <v>139</v>
      </c>
      <c r="D216" s="33" t="s">
        <v>113</v>
      </c>
      <c r="E216" s="33" t="s">
        <v>106</v>
      </c>
      <c r="F216" s="35">
        <v>0.5858144999999998</v>
      </c>
      <c r="G216" s="13">
        <f t="shared" si="6"/>
        <v>0.5858144999999998</v>
      </c>
    </row>
    <row r="217" spans="1:7" ht="24.75" customHeight="1">
      <c r="A217" s="32">
        <v>65</v>
      </c>
      <c r="B217" s="33" t="s">
        <v>758</v>
      </c>
      <c r="C217" s="34" t="s">
        <v>140</v>
      </c>
      <c r="D217" s="33" t="s">
        <v>114</v>
      </c>
      <c r="E217" s="33" t="s">
        <v>106</v>
      </c>
      <c r="F217" s="35">
        <v>0.5858144999999998</v>
      </c>
      <c r="G217" s="13">
        <f aca="true" t="shared" si="7" ref="G217:G248">IF($I$14=0,(F217-F217/100*$H$13)*$H$10,ROUND((F217-F217/100*$H$13+((F217-F217/100*$H$13)/100*$I$14))*$H$10,0))</f>
        <v>0.5858144999999998</v>
      </c>
    </row>
    <row r="218" spans="1:7" ht="24.75" customHeight="1">
      <c r="A218" s="32">
        <v>66</v>
      </c>
      <c r="B218" s="33" t="s">
        <v>759</v>
      </c>
      <c r="C218" s="34" t="s">
        <v>140</v>
      </c>
      <c r="D218" s="33" t="s">
        <v>115</v>
      </c>
      <c r="E218" s="33" t="s">
        <v>106</v>
      </c>
      <c r="F218" s="35">
        <v>0.5858144999999998</v>
      </c>
      <c r="G218" s="13">
        <f t="shared" si="7"/>
        <v>0.5858144999999998</v>
      </c>
    </row>
    <row r="219" spans="1:7" ht="24.75" customHeight="1">
      <c r="A219" s="32">
        <v>67</v>
      </c>
      <c r="B219" s="33" t="s">
        <v>3</v>
      </c>
      <c r="C219" s="34" t="s">
        <v>326</v>
      </c>
      <c r="D219" s="33" t="s">
        <v>146</v>
      </c>
      <c r="E219" s="33" t="s">
        <v>125</v>
      </c>
      <c r="F219" s="35">
        <v>0.2929072499999999</v>
      </c>
      <c r="G219" s="13">
        <f t="shared" si="7"/>
        <v>0.2929072499999999</v>
      </c>
    </row>
    <row r="220" spans="1:7" ht="24.75" customHeight="1">
      <c r="A220" s="32">
        <v>68</v>
      </c>
      <c r="B220" s="33" t="s">
        <v>4</v>
      </c>
      <c r="C220" s="34" t="s">
        <v>326</v>
      </c>
      <c r="D220" s="33" t="s">
        <v>112</v>
      </c>
      <c r="E220" s="33" t="s">
        <v>125</v>
      </c>
      <c r="F220" s="35">
        <v>0.27270674999999994</v>
      </c>
      <c r="G220" s="13">
        <f t="shared" si="7"/>
        <v>0.27270674999999994</v>
      </c>
    </row>
    <row r="221" spans="1:7" ht="24.75" customHeight="1">
      <c r="A221" s="32">
        <v>69</v>
      </c>
      <c r="B221" s="33" t="s">
        <v>5</v>
      </c>
      <c r="C221" s="34" t="s">
        <v>326</v>
      </c>
      <c r="D221" s="33" t="s">
        <v>113</v>
      </c>
      <c r="E221" s="33" t="s">
        <v>125</v>
      </c>
      <c r="F221" s="35">
        <v>0.27270674999999994</v>
      </c>
      <c r="G221" s="13">
        <f t="shared" si="7"/>
        <v>0.27270674999999994</v>
      </c>
    </row>
    <row r="222" spans="1:7" ht="24.75" customHeight="1">
      <c r="A222" s="32">
        <v>70</v>
      </c>
      <c r="B222" s="33" t="s">
        <v>6</v>
      </c>
      <c r="C222" s="34" t="s">
        <v>326</v>
      </c>
      <c r="D222" s="33" t="s">
        <v>114</v>
      </c>
      <c r="E222" s="33" t="s">
        <v>125</v>
      </c>
      <c r="F222" s="35">
        <v>0.27270674999999994</v>
      </c>
      <c r="G222" s="13">
        <f t="shared" si="7"/>
        <v>0.27270674999999994</v>
      </c>
    </row>
    <row r="223" spans="1:7" ht="24.75" customHeight="1">
      <c r="A223" s="32">
        <v>71</v>
      </c>
      <c r="B223" s="33" t="s">
        <v>327</v>
      </c>
      <c r="C223" s="34" t="s">
        <v>326</v>
      </c>
      <c r="D223" s="33" t="s">
        <v>115</v>
      </c>
      <c r="E223" s="33" t="s">
        <v>125</v>
      </c>
      <c r="F223" s="35">
        <v>0.27270674999999994</v>
      </c>
      <c r="G223" s="13">
        <f t="shared" si="7"/>
        <v>0.27270674999999994</v>
      </c>
    </row>
    <row r="224" spans="1:7" ht="24.75" customHeight="1">
      <c r="A224" s="32">
        <v>72</v>
      </c>
      <c r="B224" s="33" t="s">
        <v>7</v>
      </c>
      <c r="C224" s="34" t="s">
        <v>326</v>
      </c>
      <c r="D224" s="33" t="s">
        <v>116</v>
      </c>
      <c r="E224" s="33" t="s">
        <v>125</v>
      </c>
      <c r="F224" s="35">
        <v>0.27270674999999994</v>
      </c>
      <c r="G224" s="13">
        <f t="shared" si="7"/>
        <v>0.27270674999999994</v>
      </c>
    </row>
    <row r="225" spans="1:7" ht="24.75" customHeight="1">
      <c r="A225" s="32">
        <v>73</v>
      </c>
      <c r="B225" s="33" t="s">
        <v>8</v>
      </c>
      <c r="C225" s="34" t="s">
        <v>326</v>
      </c>
      <c r="D225" s="33" t="s">
        <v>117</v>
      </c>
      <c r="E225" s="33" t="s">
        <v>125</v>
      </c>
      <c r="F225" s="35">
        <v>0.27270674999999994</v>
      </c>
      <c r="G225" s="13">
        <f t="shared" si="7"/>
        <v>0.27270674999999994</v>
      </c>
    </row>
    <row r="226" spans="1:7" ht="24.75" customHeight="1">
      <c r="A226" s="32">
        <v>74</v>
      </c>
      <c r="B226" s="33" t="s">
        <v>9</v>
      </c>
      <c r="C226" s="34" t="s">
        <v>326</v>
      </c>
      <c r="D226" s="33" t="s">
        <v>119</v>
      </c>
      <c r="E226" s="33" t="s">
        <v>125</v>
      </c>
      <c r="F226" s="35">
        <v>0.27270674999999994</v>
      </c>
      <c r="G226" s="13">
        <f t="shared" si="7"/>
        <v>0.27270674999999994</v>
      </c>
    </row>
    <row r="227" spans="1:7" ht="24.75" customHeight="1">
      <c r="A227" s="32">
        <v>75</v>
      </c>
      <c r="B227" s="33" t="s">
        <v>328</v>
      </c>
      <c r="C227" s="34" t="s">
        <v>326</v>
      </c>
      <c r="D227" s="33" t="s">
        <v>121</v>
      </c>
      <c r="E227" s="33" t="s">
        <v>125</v>
      </c>
      <c r="F227" s="35">
        <v>0.27270674999999994</v>
      </c>
      <c r="G227" s="13">
        <f t="shared" si="7"/>
        <v>0.27270674999999994</v>
      </c>
    </row>
    <row r="228" spans="1:7" ht="24.75" customHeight="1">
      <c r="A228" s="32">
        <v>76</v>
      </c>
      <c r="B228" s="33" t="s">
        <v>760</v>
      </c>
      <c r="C228" s="37" t="s">
        <v>329</v>
      </c>
      <c r="D228" s="33" t="s">
        <v>109</v>
      </c>
      <c r="E228" s="33" t="s">
        <v>97</v>
      </c>
      <c r="F228" s="35">
        <v>13.667999999999997</v>
      </c>
      <c r="G228" s="13">
        <f t="shared" si="7"/>
        <v>13.667999999999997</v>
      </c>
    </row>
    <row r="229" spans="1:7" ht="24.75" customHeight="1">
      <c r="A229" s="32">
        <v>77</v>
      </c>
      <c r="B229" s="33" t="s">
        <v>761</v>
      </c>
      <c r="C229" s="37" t="s">
        <v>329</v>
      </c>
      <c r="D229" s="33" t="s">
        <v>110</v>
      </c>
      <c r="E229" s="33" t="s">
        <v>97</v>
      </c>
      <c r="F229" s="35">
        <v>11.456999999999999</v>
      </c>
      <c r="G229" s="13">
        <f t="shared" si="7"/>
        <v>11.456999999999999</v>
      </c>
    </row>
    <row r="230" spans="1:7" ht="24.75" customHeight="1">
      <c r="A230" s="32">
        <v>78</v>
      </c>
      <c r="B230" s="33" t="s">
        <v>762</v>
      </c>
      <c r="C230" s="37" t="s">
        <v>329</v>
      </c>
      <c r="D230" s="33" t="s">
        <v>111</v>
      </c>
      <c r="E230" s="33" t="s">
        <v>97</v>
      </c>
      <c r="F230" s="35">
        <v>10.1505</v>
      </c>
      <c r="G230" s="13">
        <f t="shared" si="7"/>
        <v>10.1505</v>
      </c>
    </row>
    <row r="231" spans="1:7" ht="24.75" customHeight="1">
      <c r="A231" s="32">
        <v>79</v>
      </c>
      <c r="B231" s="33" t="s">
        <v>763</v>
      </c>
      <c r="C231" s="37" t="s">
        <v>329</v>
      </c>
      <c r="D231" s="33" t="s">
        <v>112</v>
      </c>
      <c r="E231" s="33" t="s">
        <v>97</v>
      </c>
      <c r="F231" s="35">
        <v>9.79875</v>
      </c>
      <c r="G231" s="13">
        <f t="shared" si="7"/>
        <v>9.79875</v>
      </c>
    </row>
    <row r="232" spans="1:7" ht="24.75" customHeight="1">
      <c r="A232" s="32">
        <v>80</v>
      </c>
      <c r="B232" s="33" t="s">
        <v>764</v>
      </c>
      <c r="C232" s="37" t="s">
        <v>329</v>
      </c>
      <c r="D232" s="33" t="s">
        <v>113</v>
      </c>
      <c r="E232" s="33" t="s">
        <v>97</v>
      </c>
      <c r="F232" s="35">
        <v>9.79875</v>
      </c>
      <c r="G232" s="13">
        <f t="shared" si="7"/>
        <v>9.79875</v>
      </c>
    </row>
    <row r="233" spans="1:7" ht="24.75" customHeight="1">
      <c r="A233" s="32">
        <v>81</v>
      </c>
      <c r="B233" s="33" t="s">
        <v>765</v>
      </c>
      <c r="C233" s="37" t="s">
        <v>329</v>
      </c>
      <c r="D233" s="33" t="s">
        <v>114</v>
      </c>
      <c r="E233" s="33" t="s">
        <v>97</v>
      </c>
      <c r="F233" s="35">
        <v>9.79875</v>
      </c>
      <c r="G233" s="13">
        <f t="shared" si="7"/>
        <v>9.79875</v>
      </c>
    </row>
    <row r="234" spans="1:7" ht="24.75" customHeight="1">
      <c r="A234" s="32">
        <v>82</v>
      </c>
      <c r="B234" s="33" t="s">
        <v>766</v>
      </c>
      <c r="C234" s="37" t="s">
        <v>329</v>
      </c>
      <c r="D234" s="33" t="s">
        <v>115</v>
      </c>
      <c r="E234" s="33" t="s">
        <v>97</v>
      </c>
      <c r="F234" s="35">
        <v>9.79875</v>
      </c>
      <c r="G234" s="13">
        <f t="shared" si="7"/>
        <v>9.79875</v>
      </c>
    </row>
    <row r="235" spans="1:7" ht="24.75" customHeight="1">
      <c r="A235" s="32">
        <v>83</v>
      </c>
      <c r="B235" s="33" t="s">
        <v>767</v>
      </c>
      <c r="C235" s="37" t="s">
        <v>329</v>
      </c>
      <c r="D235" s="33" t="s">
        <v>117</v>
      </c>
      <c r="E235" s="33" t="s">
        <v>97</v>
      </c>
      <c r="F235" s="35">
        <v>9.79875</v>
      </c>
      <c r="G235" s="13">
        <f t="shared" si="7"/>
        <v>9.79875</v>
      </c>
    </row>
    <row r="236" spans="1:7" ht="24.75" customHeight="1">
      <c r="A236" s="32">
        <v>84</v>
      </c>
      <c r="B236" s="33" t="s">
        <v>768</v>
      </c>
      <c r="C236" s="37" t="s">
        <v>329</v>
      </c>
      <c r="D236" s="33" t="s">
        <v>118</v>
      </c>
      <c r="E236" s="33" t="s">
        <v>97</v>
      </c>
      <c r="F236" s="35">
        <v>9.79875</v>
      </c>
      <c r="G236" s="13">
        <f t="shared" si="7"/>
        <v>9.79875</v>
      </c>
    </row>
    <row r="237" spans="1:7" ht="24.75" customHeight="1">
      <c r="A237" s="32">
        <v>85</v>
      </c>
      <c r="B237" s="33" t="s">
        <v>330</v>
      </c>
      <c r="C237" s="37" t="s">
        <v>329</v>
      </c>
      <c r="D237" s="33" t="s">
        <v>119</v>
      </c>
      <c r="E237" s="33" t="s">
        <v>97</v>
      </c>
      <c r="F237" s="35">
        <v>9.79875</v>
      </c>
      <c r="G237" s="13">
        <f t="shared" si="7"/>
        <v>9.79875</v>
      </c>
    </row>
    <row r="238" spans="1:7" ht="24.75" customHeight="1">
      <c r="A238" s="32">
        <v>86</v>
      </c>
      <c r="B238" s="33" t="s">
        <v>331</v>
      </c>
      <c r="C238" s="37" t="s">
        <v>329</v>
      </c>
      <c r="D238" s="33" t="s">
        <v>121</v>
      </c>
      <c r="E238" s="33" t="s">
        <v>97</v>
      </c>
      <c r="F238" s="35">
        <v>9.79875</v>
      </c>
      <c r="G238" s="13">
        <f t="shared" si="7"/>
        <v>9.79875</v>
      </c>
    </row>
    <row r="239" spans="1:7" ht="24.75" customHeight="1">
      <c r="A239" s="32">
        <v>87</v>
      </c>
      <c r="B239" s="33" t="s">
        <v>141</v>
      </c>
      <c r="C239" s="37" t="s">
        <v>332</v>
      </c>
      <c r="D239" s="33" t="s">
        <v>142</v>
      </c>
      <c r="E239" s="33" t="s">
        <v>97</v>
      </c>
      <c r="F239" s="35">
        <v>12.06</v>
      </c>
      <c r="G239" s="13">
        <f t="shared" si="7"/>
        <v>12.06</v>
      </c>
    </row>
    <row r="240" spans="1:7" ht="24.75" customHeight="1">
      <c r="A240" s="32">
        <v>88</v>
      </c>
      <c r="B240" s="33" t="s">
        <v>143</v>
      </c>
      <c r="C240" s="37" t="s">
        <v>332</v>
      </c>
      <c r="D240" s="33" t="s">
        <v>144</v>
      </c>
      <c r="E240" s="33" t="s">
        <v>97</v>
      </c>
      <c r="F240" s="35">
        <v>10.05</v>
      </c>
      <c r="G240" s="13">
        <f t="shared" si="7"/>
        <v>10.05</v>
      </c>
    </row>
    <row r="241" spans="1:7" ht="24.75" customHeight="1">
      <c r="A241" s="32">
        <v>89</v>
      </c>
      <c r="B241" s="33" t="s">
        <v>145</v>
      </c>
      <c r="C241" s="37" t="s">
        <v>332</v>
      </c>
      <c r="D241" s="33" t="s">
        <v>146</v>
      </c>
      <c r="E241" s="33" t="s">
        <v>97</v>
      </c>
      <c r="F241" s="35">
        <v>9.346499999999999</v>
      </c>
      <c r="G241" s="13">
        <f t="shared" si="7"/>
        <v>9.346499999999999</v>
      </c>
    </row>
    <row r="242" spans="1:7" ht="24.75" customHeight="1">
      <c r="A242" s="32">
        <v>90</v>
      </c>
      <c r="B242" s="33" t="s">
        <v>147</v>
      </c>
      <c r="C242" s="37" t="s">
        <v>332</v>
      </c>
      <c r="D242" s="33" t="s">
        <v>112</v>
      </c>
      <c r="E242" s="33" t="s">
        <v>97</v>
      </c>
      <c r="F242" s="35">
        <v>8.240999999999998</v>
      </c>
      <c r="G242" s="13">
        <f t="shared" si="7"/>
        <v>8.240999999999998</v>
      </c>
    </row>
    <row r="243" spans="1:7" ht="24.75" customHeight="1">
      <c r="A243" s="32">
        <v>91</v>
      </c>
      <c r="B243" s="33" t="s">
        <v>148</v>
      </c>
      <c r="C243" s="37" t="s">
        <v>332</v>
      </c>
      <c r="D243" s="33" t="s">
        <v>113</v>
      </c>
      <c r="E243" s="33" t="s">
        <v>97</v>
      </c>
      <c r="F243" s="35">
        <v>8.240999999999998</v>
      </c>
      <c r="G243" s="13">
        <f t="shared" si="7"/>
        <v>8.240999999999998</v>
      </c>
    </row>
    <row r="244" spans="1:7" ht="24.75" customHeight="1">
      <c r="A244" s="32">
        <v>92</v>
      </c>
      <c r="B244" s="33" t="s">
        <v>149</v>
      </c>
      <c r="C244" s="37" t="s">
        <v>332</v>
      </c>
      <c r="D244" s="33" t="s">
        <v>114</v>
      </c>
      <c r="E244" s="33" t="s">
        <v>97</v>
      </c>
      <c r="F244" s="35">
        <v>8.240999999999998</v>
      </c>
      <c r="G244" s="13">
        <f t="shared" si="7"/>
        <v>8.240999999999998</v>
      </c>
    </row>
    <row r="245" spans="1:7" ht="24.75" customHeight="1">
      <c r="A245" s="32">
        <v>93</v>
      </c>
      <c r="B245" s="33" t="s">
        <v>150</v>
      </c>
      <c r="C245" s="37" t="s">
        <v>332</v>
      </c>
      <c r="D245" s="33" t="s">
        <v>115</v>
      </c>
      <c r="E245" s="33" t="s">
        <v>97</v>
      </c>
      <c r="F245" s="35">
        <v>8.240999999999998</v>
      </c>
      <c r="G245" s="13">
        <f t="shared" si="7"/>
        <v>8.240999999999998</v>
      </c>
    </row>
    <row r="246" spans="1:7" ht="24.75" customHeight="1">
      <c r="A246" s="32">
        <v>94</v>
      </c>
      <c r="B246" s="33" t="s">
        <v>769</v>
      </c>
      <c r="C246" s="34" t="s">
        <v>333</v>
      </c>
      <c r="D246" s="33" t="s">
        <v>109</v>
      </c>
      <c r="E246" s="33" t="s">
        <v>151</v>
      </c>
      <c r="F246" s="35">
        <v>9.045</v>
      </c>
      <c r="G246" s="13">
        <f t="shared" si="7"/>
        <v>9.045</v>
      </c>
    </row>
    <row r="247" spans="1:7" ht="24.75" customHeight="1">
      <c r="A247" s="32">
        <v>95</v>
      </c>
      <c r="B247" s="33" t="s">
        <v>770</v>
      </c>
      <c r="C247" s="34" t="s">
        <v>333</v>
      </c>
      <c r="D247" s="33" t="s">
        <v>110</v>
      </c>
      <c r="E247" s="33" t="s">
        <v>151</v>
      </c>
      <c r="F247" s="35">
        <v>7.5375</v>
      </c>
      <c r="G247" s="13">
        <f t="shared" si="7"/>
        <v>7.5375</v>
      </c>
    </row>
    <row r="248" spans="1:7" ht="24.75" customHeight="1">
      <c r="A248" s="32">
        <v>96</v>
      </c>
      <c r="B248" s="33" t="s">
        <v>771</v>
      </c>
      <c r="C248" s="34" t="s">
        <v>333</v>
      </c>
      <c r="D248" s="33" t="s">
        <v>111</v>
      </c>
      <c r="E248" s="33" t="s">
        <v>151</v>
      </c>
      <c r="F248" s="35">
        <v>7.035</v>
      </c>
      <c r="G248" s="13">
        <f t="shared" si="7"/>
        <v>7.035</v>
      </c>
    </row>
    <row r="249" spans="1:7" ht="24.75" customHeight="1">
      <c r="A249" s="32">
        <v>97</v>
      </c>
      <c r="B249" s="33" t="s">
        <v>772</v>
      </c>
      <c r="C249" s="34" t="s">
        <v>333</v>
      </c>
      <c r="D249" s="33" t="s">
        <v>112</v>
      </c>
      <c r="E249" s="33" t="s">
        <v>151</v>
      </c>
      <c r="F249" s="35">
        <v>6.5325</v>
      </c>
      <c r="G249" s="13">
        <f aca="true" t="shared" si="8" ref="G249:G280">IF($I$14=0,(F249-F249/100*$H$13)*$H$10,ROUND((F249-F249/100*$H$13+((F249-F249/100*$H$13)/100*$I$14))*$H$10,0))</f>
        <v>6.5325</v>
      </c>
    </row>
    <row r="250" spans="1:7" ht="24.75" customHeight="1">
      <c r="A250" s="32">
        <v>98</v>
      </c>
      <c r="B250" s="33" t="s">
        <v>773</v>
      </c>
      <c r="C250" s="34" t="s">
        <v>333</v>
      </c>
      <c r="D250" s="33" t="s">
        <v>113</v>
      </c>
      <c r="E250" s="33" t="s">
        <v>151</v>
      </c>
      <c r="F250" s="35">
        <v>6.5325</v>
      </c>
      <c r="G250" s="13">
        <f t="shared" si="8"/>
        <v>6.5325</v>
      </c>
    </row>
    <row r="251" spans="1:7" ht="24.75" customHeight="1">
      <c r="A251" s="32">
        <v>99</v>
      </c>
      <c r="B251" s="33" t="s">
        <v>774</v>
      </c>
      <c r="C251" s="34" t="s">
        <v>333</v>
      </c>
      <c r="D251" s="33" t="s">
        <v>114</v>
      </c>
      <c r="E251" s="33" t="s">
        <v>151</v>
      </c>
      <c r="F251" s="35">
        <v>6.5325</v>
      </c>
      <c r="G251" s="13">
        <f t="shared" si="8"/>
        <v>6.5325</v>
      </c>
    </row>
    <row r="252" spans="1:7" ht="24.75" customHeight="1">
      <c r="A252" s="32">
        <v>100</v>
      </c>
      <c r="B252" s="33" t="s">
        <v>775</v>
      </c>
      <c r="C252" s="34" t="s">
        <v>333</v>
      </c>
      <c r="D252" s="33" t="s">
        <v>115</v>
      </c>
      <c r="E252" s="33" t="s">
        <v>151</v>
      </c>
      <c r="F252" s="35">
        <v>6.5325</v>
      </c>
      <c r="G252" s="13">
        <f t="shared" si="8"/>
        <v>6.5325</v>
      </c>
    </row>
    <row r="253" spans="1:7" ht="24.75" customHeight="1">
      <c r="A253" s="32">
        <v>101</v>
      </c>
      <c r="B253" s="33" t="s">
        <v>776</v>
      </c>
      <c r="C253" s="37" t="s">
        <v>334</v>
      </c>
      <c r="D253" s="33" t="s">
        <v>110</v>
      </c>
      <c r="E253" s="33" t="s">
        <v>125</v>
      </c>
      <c r="F253" s="35">
        <v>0.45225</v>
      </c>
      <c r="G253" s="13">
        <f t="shared" si="8"/>
        <v>0.45225</v>
      </c>
    </row>
    <row r="254" spans="1:7" ht="24.75" customHeight="1">
      <c r="A254" s="32">
        <v>102</v>
      </c>
      <c r="B254" s="33" t="s">
        <v>777</v>
      </c>
      <c r="C254" s="37" t="s">
        <v>334</v>
      </c>
      <c r="D254" s="33" t="s">
        <v>111</v>
      </c>
      <c r="E254" s="33" t="s">
        <v>125</v>
      </c>
      <c r="F254" s="35">
        <v>0.4040099999999999</v>
      </c>
      <c r="G254" s="13">
        <f t="shared" si="8"/>
        <v>0.4040099999999999</v>
      </c>
    </row>
    <row r="255" spans="1:7" ht="24.75" customHeight="1">
      <c r="A255" s="32">
        <v>103</v>
      </c>
      <c r="B255" s="33" t="s">
        <v>778</v>
      </c>
      <c r="C255" s="37" t="s">
        <v>334</v>
      </c>
      <c r="D255" s="33" t="s">
        <v>112</v>
      </c>
      <c r="E255" s="33" t="s">
        <v>125</v>
      </c>
      <c r="F255" s="35">
        <v>0.37370924999999994</v>
      </c>
      <c r="G255" s="13">
        <f t="shared" si="8"/>
        <v>0.37370924999999994</v>
      </c>
    </row>
    <row r="256" spans="1:7" ht="24.75" customHeight="1">
      <c r="A256" s="32">
        <v>104</v>
      </c>
      <c r="B256" s="33" t="s">
        <v>779</v>
      </c>
      <c r="C256" s="37" t="s">
        <v>334</v>
      </c>
      <c r="D256" s="33" t="s">
        <v>113</v>
      </c>
      <c r="E256" s="33" t="s">
        <v>125</v>
      </c>
      <c r="F256" s="35">
        <v>0.3131077499999999</v>
      </c>
      <c r="G256" s="13">
        <f t="shared" si="8"/>
        <v>0.3131077499999999</v>
      </c>
    </row>
    <row r="257" spans="1:7" ht="24.75" customHeight="1">
      <c r="A257" s="32">
        <v>105</v>
      </c>
      <c r="B257" s="33" t="s">
        <v>780</v>
      </c>
      <c r="C257" s="37" t="s">
        <v>334</v>
      </c>
      <c r="D257" s="33" t="s">
        <v>114</v>
      </c>
      <c r="E257" s="33" t="s">
        <v>125</v>
      </c>
      <c r="F257" s="35">
        <v>0.282807</v>
      </c>
      <c r="G257" s="13">
        <f t="shared" si="8"/>
        <v>0.282807</v>
      </c>
    </row>
    <row r="258" spans="1:7" ht="24.75" customHeight="1">
      <c r="A258" s="32">
        <v>106</v>
      </c>
      <c r="B258" s="33" t="s">
        <v>781</v>
      </c>
      <c r="C258" s="37" t="s">
        <v>334</v>
      </c>
      <c r="D258" s="33" t="s">
        <v>115</v>
      </c>
      <c r="E258" s="33" t="s">
        <v>125</v>
      </c>
      <c r="F258" s="35">
        <v>0.26260649999999996</v>
      </c>
      <c r="G258" s="13">
        <f t="shared" si="8"/>
        <v>0.26260649999999996</v>
      </c>
    </row>
    <row r="259" spans="1:7" ht="24.75" customHeight="1">
      <c r="A259" s="32">
        <v>107</v>
      </c>
      <c r="B259" s="33" t="s">
        <v>782</v>
      </c>
      <c r="C259" s="37" t="s">
        <v>334</v>
      </c>
      <c r="D259" s="33" t="s">
        <v>116</v>
      </c>
      <c r="E259" s="33" t="s">
        <v>125</v>
      </c>
      <c r="F259" s="35">
        <v>0.26260649999999996</v>
      </c>
      <c r="G259" s="13">
        <f t="shared" si="8"/>
        <v>0.26260649999999996</v>
      </c>
    </row>
    <row r="260" spans="1:7" ht="24.75" customHeight="1">
      <c r="A260" s="32">
        <v>108</v>
      </c>
      <c r="B260" s="33" t="s">
        <v>783</v>
      </c>
      <c r="C260" s="37" t="s">
        <v>335</v>
      </c>
      <c r="D260" s="33" t="s">
        <v>117</v>
      </c>
      <c r="E260" s="33" t="s">
        <v>125</v>
      </c>
      <c r="F260" s="35">
        <v>0.26260649999999996</v>
      </c>
      <c r="G260" s="13">
        <f t="shared" si="8"/>
        <v>0.26260649999999996</v>
      </c>
    </row>
    <row r="261" spans="1:7" ht="24.75" customHeight="1">
      <c r="A261" s="32">
        <v>109</v>
      </c>
      <c r="B261" s="33" t="s">
        <v>784</v>
      </c>
      <c r="C261" s="37" t="s">
        <v>334</v>
      </c>
      <c r="D261" s="33" t="s">
        <v>118</v>
      </c>
      <c r="E261" s="33" t="s">
        <v>125</v>
      </c>
      <c r="F261" s="35">
        <v>0.26260649999999996</v>
      </c>
      <c r="G261" s="13">
        <f t="shared" si="8"/>
        <v>0.26260649999999996</v>
      </c>
    </row>
    <row r="262" spans="1:7" ht="24.75" customHeight="1">
      <c r="A262" s="32">
        <v>110</v>
      </c>
      <c r="B262" s="33" t="s">
        <v>785</v>
      </c>
      <c r="C262" s="37" t="s">
        <v>334</v>
      </c>
      <c r="D262" s="33" t="s">
        <v>119</v>
      </c>
      <c r="E262" s="33" t="s">
        <v>125</v>
      </c>
      <c r="F262" s="35">
        <v>0.26260649999999996</v>
      </c>
      <c r="G262" s="13">
        <f t="shared" si="8"/>
        <v>0.26260649999999996</v>
      </c>
    </row>
    <row r="263" spans="1:7" ht="24.75" customHeight="1">
      <c r="A263" s="32">
        <v>111</v>
      </c>
      <c r="B263" s="33" t="s">
        <v>786</v>
      </c>
      <c r="C263" s="37" t="s">
        <v>334</v>
      </c>
      <c r="D263" s="33" t="s">
        <v>120</v>
      </c>
      <c r="E263" s="33" t="s">
        <v>125</v>
      </c>
      <c r="F263" s="35">
        <v>0.26260649999999996</v>
      </c>
      <c r="G263" s="13">
        <f t="shared" si="8"/>
        <v>0.26260649999999996</v>
      </c>
    </row>
    <row r="264" spans="1:7" ht="24.75" customHeight="1">
      <c r="A264" s="32">
        <v>112</v>
      </c>
      <c r="B264" s="33" t="s">
        <v>787</v>
      </c>
      <c r="C264" s="37" t="s">
        <v>334</v>
      </c>
      <c r="D264" s="33" t="s">
        <v>121</v>
      </c>
      <c r="E264" s="33" t="s">
        <v>125</v>
      </c>
      <c r="F264" s="35">
        <v>0.26260649999999996</v>
      </c>
      <c r="G264" s="13">
        <f t="shared" si="8"/>
        <v>0.26260649999999996</v>
      </c>
    </row>
    <row r="265" spans="1:7" ht="24.75" customHeight="1">
      <c r="A265" s="32">
        <v>113</v>
      </c>
      <c r="B265" s="33" t="s">
        <v>788</v>
      </c>
      <c r="C265" s="37" t="s">
        <v>334</v>
      </c>
      <c r="D265" s="33" t="s">
        <v>122</v>
      </c>
      <c r="E265" s="33" t="s">
        <v>125</v>
      </c>
      <c r="F265" s="35">
        <v>0.26260649999999996</v>
      </c>
      <c r="G265" s="13">
        <f t="shared" si="8"/>
        <v>0.26260649999999996</v>
      </c>
    </row>
    <row r="266" spans="1:7" ht="24.75" customHeight="1">
      <c r="A266" s="32">
        <v>114</v>
      </c>
      <c r="B266" s="33" t="s">
        <v>789</v>
      </c>
      <c r="C266" s="37" t="s">
        <v>334</v>
      </c>
      <c r="D266" s="33" t="s">
        <v>123</v>
      </c>
      <c r="E266" s="33" t="s">
        <v>125</v>
      </c>
      <c r="F266" s="35">
        <v>0.26260649999999996</v>
      </c>
      <c r="G266" s="13">
        <f t="shared" si="8"/>
        <v>0.26260649999999996</v>
      </c>
    </row>
    <row r="267" spans="1:7" ht="24.75" customHeight="1">
      <c r="A267" s="32">
        <v>115</v>
      </c>
      <c r="B267" s="33" t="s">
        <v>790</v>
      </c>
      <c r="C267" s="37" t="s">
        <v>334</v>
      </c>
      <c r="D267" s="33" t="s">
        <v>132</v>
      </c>
      <c r="E267" s="33" t="s">
        <v>125</v>
      </c>
      <c r="F267" s="35">
        <v>0.26260649999999996</v>
      </c>
      <c r="G267" s="13">
        <f t="shared" si="8"/>
        <v>0.26260649999999996</v>
      </c>
    </row>
    <row r="268" spans="1:7" ht="24.75" customHeight="1">
      <c r="A268" s="32">
        <v>116</v>
      </c>
      <c r="B268" s="33" t="s">
        <v>791</v>
      </c>
      <c r="C268" s="37" t="s">
        <v>334</v>
      </c>
      <c r="D268" s="33" t="s">
        <v>152</v>
      </c>
      <c r="E268" s="33" t="s">
        <v>125</v>
      </c>
      <c r="F268" s="35">
        <v>0.26260649999999996</v>
      </c>
      <c r="G268" s="13">
        <f t="shared" si="8"/>
        <v>0.26260649999999996</v>
      </c>
    </row>
    <row r="269" spans="1:7" ht="24.75" customHeight="1">
      <c r="A269" s="32">
        <v>117</v>
      </c>
      <c r="B269" s="33" t="s">
        <v>792</v>
      </c>
      <c r="C269" s="37" t="s">
        <v>334</v>
      </c>
      <c r="D269" s="33" t="s">
        <v>153</v>
      </c>
      <c r="E269" s="33" t="s">
        <v>125</v>
      </c>
      <c r="F269" s="35">
        <v>0.26260649999999996</v>
      </c>
      <c r="G269" s="13">
        <f t="shared" si="8"/>
        <v>0.26260649999999996</v>
      </c>
    </row>
    <row r="270" spans="1:7" ht="24.75" customHeight="1">
      <c r="A270" s="32">
        <v>118</v>
      </c>
      <c r="B270" s="33" t="s">
        <v>793</v>
      </c>
      <c r="C270" s="37" t="s">
        <v>335</v>
      </c>
      <c r="D270" s="33" t="s">
        <v>154</v>
      </c>
      <c r="E270" s="33" t="s">
        <v>125</v>
      </c>
      <c r="F270" s="35">
        <v>0.29144999999999993</v>
      </c>
      <c r="G270" s="13">
        <f t="shared" si="8"/>
        <v>0.29144999999999993</v>
      </c>
    </row>
    <row r="271" spans="1:7" ht="24.75" customHeight="1">
      <c r="A271" s="32">
        <v>119</v>
      </c>
      <c r="B271" s="33" t="s">
        <v>794</v>
      </c>
      <c r="C271" s="37" t="s">
        <v>334</v>
      </c>
      <c r="D271" s="33" t="s">
        <v>155</v>
      </c>
      <c r="E271" s="33" t="s">
        <v>125</v>
      </c>
      <c r="F271" s="35">
        <v>0.29144999999999993</v>
      </c>
      <c r="G271" s="13">
        <f t="shared" si="8"/>
        <v>0.29144999999999993</v>
      </c>
    </row>
    <row r="272" spans="1:7" ht="24.75" customHeight="1">
      <c r="A272" s="32">
        <v>120</v>
      </c>
      <c r="B272" s="33" t="s">
        <v>795</v>
      </c>
      <c r="C272" s="37" t="s">
        <v>334</v>
      </c>
      <c r="D272" s="33" t="s">
        <v>156</v>
      </c>
      <c r="E272" s="33" t="s">
        <v>125</v>
      </c>
      <c r="F272" s="35">
        <v>0.35174999999999995</v>
      </c>
      <c r="G272" s="13">
        <f t="shared" si="8"/>
        <v>0.35174999999999995</v>
      </c>
    </row>
    <row r="273" spans="1:7" ht="24.75" customHeight="1">
      <c r="A273" s="32">
        <v>121</v>
      </c>
      <c r="B273" s="33" t="s">
        <v>157</v>
      </c>
      <c r="C273" s="37" t="s">
        <v>334</v>
      </c>
      <c r="D273" s="33" t="s">
        <v>158</v>
      </c>
      <c r="E273" s="33" t="s">
        <v>125</v>
      </c>
      <c r="F273" s="35">
        <v>0.35174999999999995</v>
      </c>
      <c r="G273" s="13">
        <f t="shared" si="8"/>
        <v>0.35174999999999995</v>
      </c>
    </row>
    <row r="274" spans="1:7" ht="24.75" customHeight="1">
      <c r="A274" s="32">
        <v>122</v>
      </c>
      <c r="B274" s="33" t="s">
        <v>336</v>
      </c>
      <c r="C274" s="37" t="s">
        <v>334</v>
      </c>
      <c r="D274" s="33" t="s">
        <v>10</v>
      </c>
      <c r="E274" s="33" t="s">
        <v>125</v>
      </c>
      <c r="F274" s="35">
        <v>0.5025</v>
      </c>
      <c r="G274" s="13">
        <f t="shared" si="8"/>
        <v>0.5025</v>
      </c>
    </row>
    <row r="275" spans="1:7" ht="24.75" customHeight="1">
      <c r="A275" s="32">
        <v>123</v>
      </c>
      <c r="B275" s="33" t="s">
        <v>337</v>
      </c>
      <c r="C275" s="37" t="s">
        <v>895</v>
      </c>
      <c r="D275" s="33" t="s">
        <v>338</v>
      </c>
      <c r="E275" s="33" t="s">
        <v>19</v>
      </c>
      <c r="F275" s="35">
        <v>1.1557499999999998</v>
      </c>
      <c r="G275" s="13">
        <f t="shared" si="8"/>
        <v>1.1557499999999998</v>
      </c>
    </row>
    <row r="276" spans="1:7" ht="24.75" customHeight="1">
      <c r="A276" s="32">
        <v>124</v>
      </c>
      <c r="B276" s="33" t="s">
        <v>896</v>
      </c>
      <c r="C276" s="37" t="s">
        <v>895</v>
      </c>
      <c r="D276" s="33" t="s">
        <v>339</v>
      </c>
      <c r="E276" s="33" t="s">
        <v>19</v>
      </c>
      <c r="F276" s="35">
        <v>1.1557499999999998</v>
      </c>
      <c r="G276" s="13">
        <f t="shared" si="8"/>
        <v>1.1557499999999998</v>
      </c>
    </row>
    <row r="277" spans="1:7" ht="24.75" customHeight="1">
      <c r="A277" s="32">
        <v>125</v>
      </c>
      <c r="B277" s="33" t="s">
        <v>897</v>
      </c>
      <c r="C277" s="37" t="s">
        <v>895</v>
      </c>
      <c r="D277" s="33" t="s">
        <v>340</v>
      </c>
      <c r="E277" s="33" t="s">
        <v>19</v>
      </c>
      <c r="F277" s="35">
        <v>1.809</v>
      </c>
      <c r="G277" s="13">
        <f t="shared" si="8"/>
        <v>1.809</v>
      </c>
    </row>
    <row r="278" spans="1:7" ht="24.75" customHeight="1">
      <c r="A278" s="49"/>
      <c r="B278" s="50"/>
      <c r="C278" s="51" t="s">
        <v>851</v>
      </c>
      <c r="D278" s="50"/>
      <c r="E278" s="50"/>
      <c r="F278" s="52"/>
      <c r="G278" s="91"/>
    </row>
    <row r="279" spans="1:7" ht="24.75" customHeight="1">
      <c r="A279" s="61"/>
      <c r="B279" s="62"/>
      <c r="C279" s="34" t="s">
        <v>341</v>
      </c>
      <c r="D279" s="33" t="s">
        <v>159</v>
      </c>
      <c r="E279" s="33" t="s">
        <v>160</v>
      </c>
      <c r="F279" s="35">
        <v>0.4321499999999999</v>
      </c>
      <c r="G279" s="13">
        <f aca="true" t="shared" si="9" ref="G279:G315">IF($I$14=0,(F279-F279/100*$H$13)*$H$10,ROUND((F279-F279/100*$H$13+((F279-F279/100*$H$13)/100*$I$14))*$H$10,0))</f>
        <v>0.4321499999999999</v>
      </c>
    </row>
    <row r="280" spans="1:7" ht="24.75" customHeight="1">
      <c r="A280" s="32">
        <v>1</v>
      </c>
      <c r="B280" s="33">
        <v>70201</v>
      </c>
      <c r="C280" s="37" t="s">
        <v>165</v>
      </c>
      <c r="D280" s="33" t="s">
        <v>159</v>
      </c>
      <c r="E280" s="33" t="s">
        <v>160</v>
      </c>
      <c r="F280" s="35">
        <v>0.53265</v>
      </c>
      <c r="G280" s="13">
        <f t="shared" si="9"/>
        <v>0.53265</v>
      </c>
    </row>
    <row r="281" spans="1:7" ht="24.75" customHeight="1">
      <c r="A281" s="32">
        <v>2</v>
      </c>
      <c r="B281" s="33">
        <v>70202</v>
      </c>
      <c r="C281" s="37" t="s">
        <v>165</v>
      </c>
      <c r="D281" s="33" t="s">
        <v>161</v>
      </c>
      <c r="E281" s="33" t="s">
        <v>162</v>
      </c>
      <c r="F281" s="35">
        <v>0.6934499999999999</v>
      </c>
      <c r="G281" s="13">
        <f t="shared" si="9"/>
        <v>0.6934499999999999</v>
      </c>
    </row>
    <row r="282" spans="1:7" ht="24.75" customHeight="1">
      <c r="A282" s="32">
        <v>3</v>
      </c>
      <c r="B282" s="33">
        <v>70203</v>
      </c>
      <c r="C282" s="37" t="s">
        <v>165</v>
      </c>
      <c r="D282" s="33" t="s">
        <v>163</v>
      </c>
      <c r="E282" s="33" t="s">
        <v>164</v>
      </c>
      <c r="F282" s="35">
        <v>0.8743499999999998</v>
      </c>
      <c r="G282" s="13">
        <f t="shared" si="9"/>
        <v>0.8743499999999998</v>
      </c>
    </row>
    <row r="283" spans="1:7" ht="24.75" customHeight="1">
      <c r="A283" s="32">
        <v>4</v>
      </c>
      <c r="B283" s="33">
        <v>70204</v>
      </c>
      <c r="C283" s="37" t="s">
        <v>165</v>
      </c>
      <c r="D283" s="33" t="s">
        <v>166</v>
      </c>
      <c r="E283" s="33" t="s">
        <v>167</v>
      </c>
      <c r="F283" s="35">
        <v>1.0452</v>
      </c>
      <c r="G283" s="13">
        <f t="shared" si="9"/>
        <v>1.0452</v>
      </c>
    </row>
    <row r="284" spans="1:7" ht="24.75" customHeight="1">
      <c r="A284" s="32">
        <v>5</v>
      </c>
      <c r="B284" s="33">
        <v>70205</v>
      </c>
      <c r="C284" s="37" t="s">
        <v>165</v>
      </c>
      <c r="D284" s="33" t="s">
        <v>168</v>
      </c>
      <c r="E284" s="33" t="s">
        <v>169</v>
      </c>
      <c r="F284" s="35">
        <v>1.3969499999999997</v>
      </c>
      <c r="G284" s="13">
        <f t="shared" si="9"/>
        <v>1.3969499999999997</v>
      </c>
    </row>
    <row r="285" spans="1:7" ht="24.75" customHeight="1">
      <c r="A285" s="32">
        <v>6</v>
      </c>
      <c r="B285" s="33">
        <v>70206</v>
      </c>
      <c r="C285" s="34" t="s">
        <v>170</v>
      </c>
      <c r="D285" s="33" t="s">
        <v>159</v>
      </c>
      <c r="E285" s="33" t="s">
        <v>160</v>
      </c>
      <c r="F285" s="35">
        <v>0.5828999999999999</v>
      </c>
      <c r="G285" s="13">
        <f t="shared" si="9"/>
        <v>0.5828999999999999</v>
      </c>
    </row>
    <row r="286" spans="1:8" ht="24.75" customHeight="1">
      <c r="A286" s="32">
        <v>7</v>
      </c>
      <c r="B286" s="33">
        <v>70207</v>
      </c>
      <c r="C286" s="34" t="s">
        <v>170</v>
      </c>
      <c r="D286" s="33" t="s">
        <v>161</v>
      </c>
      <c r="E286" s="33" t="s">
        <v>162</v>
      </c>
      <c r="F286" s="35">
        <v>0.7838999999999999</v>
      </c>
      <c r="G286" s="13">
        <f t="shared" si="9"/>
        <v>0.7838999999999999</v>
      </c>
      <c r="H286" s="47"/>
    </row>
    <row r="287" spans="1:8" s="47" customFormat="1" ht="24.75" customHeight="1">
      <c r="A287" s="32">
        <v>8</v>
      </c>
      <c r="B287" s="33">
        <v>70208</v>
      </c>
      <c r="C287" s="34" t="s">
        <v>170</v>
      </c>
      <c r="D287" s="33" t="s">
        <v>163</v>
      </c>
      <c r="E287" s="33" t="s">
        <v>164</v>
      </c>
      <c r="F287" s="35">
        <v>0.9748499999999999</v>
      </c>
      <c r="G287" s="13">
        <f t="shared" si="9"/>
        <v>0.9748499999999999</v>
      </c>
      <c r="H287" s="24"/>
    </row>
    <row r="288" spans="1:7" ht="24.75" customHeight="1">
      <c r="A288" s="32">
        <v>9</v>
      </c>
      <c r="B288" s="33">
        <v>70209</v>
      </c>
      <c r="C288" s="34" t="s">
        <v>170</v>
      </c>
      <c r="D288" s="33" t="s">
        <v>166</v>
      </c>
      <c r="E288" s="33" t="s">
        <v>167</v>
      </c>
      <c r="F288" s="35">
        <v>1.1758499999999998</v>
      </c>
      <c r="G288" s="13">
        <f t="shared" si="9"/>
        <v>1.1758499999999998</v>
      </c>
    </row>
    <row r="289" spans="1:7" ht="24.75" customHeight="1">
      <c r="A289" s="32">
        <v>10</v>
      </c>
      <c r="B289" s="33">
        <v>70210</v>
      </c>
      <c r="C289" s="34" t="s">
        <v>170</v>
      </c>
      <c r="D289" s="33" t="s">
        <v>168</v>
      </c>
      <c r="E289" s="33" t="s">
        <v>169</v>
      </c>
      <c r="F289" s="35">
        <v>1.5476999999999999</v>
      </c>
      <c r="G289" s="13">
        <f t="shared" si="9"/>
        <v>1.5476999999999999</v>
      </c>
    </row>
    <row r="290" spans="1:7" ht="24.75" customHeight="1">
      <c r="A290" s="32">
        <v>11</v>
      </c>
      <c r="B290" s="33">
        <v>70250</v>
      </c>
      <c r="C290" s="34" t="s">
        <v>342</v>
      </c>
      <c r="D290" s="33" t="s">
        <v>171</v>
      </c>
      <c r="E290" s="33"/>
      <c r="F290" s="35">
        <v>7.386749999999999</v>
      </c>
      <c r="G290" s="13">
        <f t="shared" si="9"/>
        <v>7.386749999999999</v>
      </c>
    </row>
    <row r="291" spans="1:7" ht="24.75" customHeight="1">
      <c r="A291" s="32">
        <v>12</v>
      </c>
      <c r="B291" s="33">
        <v>70301</v>
      </c>
      <c r="C291" s="34" t="s">
        <v>172</v>
      </c>
      <c r="D291" s="33" t="s">
        <v>173</v>
      </c>
      <c r="E291" s="33" t="s">
        <v>19</v>
      </c>
      <c r="F291" s="35">
        <v>6.9746999999999995</v>
      </c>
      <c r="G291" s="13">
        <f t="shared" si="9"/>
        <v>6.9746999999999995</v>
      </c>
    </row>
    <row r="292" spans="1:7" ht="24.75" customHeight="1">
      <c r="A292" s="32">
        <v>13</v>
      </c>
      <c r="B292" s="33">
        <v>70302</v>
      </c>
      <c r="C292" s="34" t="s">
        <v>174</v>
      </c>
      <c r="D292" s="33" t="s">
        <v>175</v>
      </c>
      <c r="E292" s="33" t="s">
        <v>19</v>
      </c>
      <c r="F292" s="35">
        <v>6.9746999999999995</v>
      </c>
      <c r="G292" s="13">
        <f t="shared" si="9"/>
        <v>6.9746999999999995</v>
      </c>
    </row>
    <row r="293" spans="1:7" ht="24.75" customHeight="1">
      <c r="A293" s="32">
        <v>14</v>
      </c>
      <c r="B293" s="33">
        <v>70303</v>
      </c>
      <c r="C293" s="34" t="s">
        <v>176</v>
      </c>
      <c r="D293" s="33" t="s">
        <v>177</v>
      </c>
      <c r="E293" s="33" t="s">
        <v>19</v>
      </c>
      <c r="F293" s="35">
        <v>6.9746999999999995</v>
      </c>
      <c r="G293" s="13">
        <f t="shared" si="9"/>
        <v>6.9746999999999995</v>
      </c>
    </row>
    <row r="294" spans="1:7" ht="24.75" customHeight="1">
      <c r="A294" s="32">
        <v>15</v>
      </c>
      <c r="B294" s="33">
        <v>70350</v>
      </c>
      <c r="C294" s="37" t="s">
        <v>178</v>
      </c>
      <c r="D294" s="33" t="s">
        <v>809</v>
      </c>
      <c r="E294" s="33" t="s">
        <v>801</v>
      </c>
      <c r="F294" s="35">
        <v>20.049749999999996</v>
      </c>
      <c r="G294" s="13">
        <f t="shared" si="9"/>
        <v>20.049749999999996</v>
      </c>
    </row>
    <row r="295" spans="1:7" ht="24.75" customHeight="1">
      <c r="A295" s="32">
        <v>16</v>
      </c>
      <c r="B295" s="33">
        <v>70370</v>
      </c>
      <c r="C295" s="37" t="s">
        <v>179</v>
      </c>
      <c r="D295" s="33" t="s">
        <v>180</v>
      </c>
      <c r="E295" s="33" t="s">
        <v>819</v>
      </c>
      <c r="F295" s="35">
        <v>2.1105</v>
      </c>
      <c r="G295" s="13">
        <f t="shared" si="9"/>
        <v>2.1105</v>
      </c>
    </row>
    <row r="296" spans="1:7" ht="24.75" customHeight="1">
      <c r="A296" s="32">
        <v>17</v>
      </c>
      <c r="B296" s="33">
        <v>70380</v>
      </c>
      <c r="C296" s="37" t="s">
        <v>343</v>
      </c>
      <c r="D296" s="33" t="s">
        <v>844</v>
      </c>
      <c r="E296" s="33" t="s">
        <v>819</v>
      </c>
      <c r="F296" s="35">
        <v>7.236</v>
      </c>
      <c r="G296" s="13">
        <f t="shared" si="9"/>
        <v>7.236</v>
      </c>
    </row>
    <row r="297" spans="1:7" ht="24.75" customHeight="1">
      <c r="A297" s="32">
        <v>18</v>
      </c>
      <c r="B297" s="33" t="s">
        <v>344</v>
      </c>
      <c r="C297" s="37" t="s">
        <v>181</v>
      </c>
      <c r="D297" s="33" t="s">
        <v>182</v>
      </c>
      <c r="E297" s="33" t="s">
        <v>820</v>
      </c>
      <c r="F297" s="35">
        <v>2.613</v>
      </c>
      <c r="G297" s="13">
        <f t="shared" si="9"/>
        <v>2.613</v>
      </c>
    </row>
    <row r="298" spans="1:7" ht="24.75" customHeight="1">
      <c r="A298" s="32">
        <v>19</v>
      </c>
      <c r="B298" s="33">
        <v>70421</v>
      </c>
      <c r="C298" s="37" t="s">
        <v>181</v>
      </c>
      <c r="D298" s="33" t="s">
        <v>183</v>
      </c>
      <c r="E298" s="33" t="s">
        <v>801</v>
      </c>
      <c r="F298" s="35">
        <v>5.226</v>
      </c>
      <c r="G298" s="13">
        <f t="shared" si="9"/>
        <v>5.226</v>
      </c>
    </row>
    <row r="299" spans="1:7" ht="24.75" customHeight="1">
      <c r="A299" s="32">
        <v>20</v>
      </c>
      <c r="B299" s="33">
        <v>70431</v>
      </c>
      <c r="C299" s="37" t="s">
        <v>181</v>
      </c>
      <c r="D299" s="33" t="s">
        <v>184</v>
      </c>
      <c r="E299" s="33" t="s">
        <v>801</v>
      </c>
      <c r="F299" s="35">
        <v>7.869149999999999</v>
      </c>
      <c r="G299" s="13">
        <f t="shared" si="9"/>
        <v>7.869149999999999</v>
      </c>
    </row>
    <row r="300" spans="1:7" ht="24.75" customHeight="1">
      <c r="A300" s="32">
        <v>21</v>
      </c>
      <c r="B300" s="33">
        <v>70410</v>
      </c>
      <c r="C300" s="37" t="s">
        <v>181</v>
      </c>
      <c r="D300" s="33" t="s">
        <v>185</v>
      </c>
      <c r="E300" s="33" t="s">
        <v>801</v>
      </c>
      <c r="F300" s="35">
        <v>7.828949999999999</v>
      </c>
      <c r="G300" s="13">
        <f t="shared" si="9"/>
        <v>7.828949999999999</v>
      </c>
    </row>
    <row r="301" spans="1:7" ht="24.75" customHeight="1">
      <c r="A301" s="32">
        <v>22</v>
      </c>
      <c r="B301" s="33">
        <v>70420</v>
      </c>
      <c r="C301" s="37" t="s">
        <v>181</v>
      </c>
      <c r="D301" s="33" t="s">
        <v>186</v>
      </c>
      <c r="E301" s="33" t="s">
        <v>801</v>
      </c>
      <c r="F301" s="35">
        <v>15.667949999999998</v>
      </c>
      <c r="G301" s="13">
        <f t="shared" si="9"/>
        <v>15.667949999999998</v>
      </c>
    </row>
    <row r="302" spans="1:7" ht="24.75" customHeight="1">
      <c r="A302" s="32">
        <v>23</v>
      </c>
      <c r="B302" s="33">
        <v>70430</v>
      </c>
      <c r="C302" s="37" t="s">
        <v>181</v>
      </c>
      <c r="D302" s="33" t="s">
        <v>187</v>
      </c>
      <c r="E302" s="33" t="s">
        <v>801</v>
      </c>
      <c r="F302" s="35">
        <v>23.607449999999996</v>
      </c>
      <c r="G302" s="13">
        <f t="shared" si="9"/>
        <v>23.607449999999996</v>
      </c>
    </row>
    <row r="303" spans="1:7" ht="24.75" customHeight="1">
      <c r="A303" s="32">
        <v>24</v>
      </c>
      <c r="B303" s="33">
        <v>70440</v>
      </c>
      <c r="C303" s="37" t="s">
        <v>181</v>
      </c>
      <c r="D303" s="33" t="s">
        <v>188</v>
      </c>
      <c r="E303" s="33" t="s">
        <v>801</v>
      </c>
      <c r="F303" s="35">
        <v>31.54695</v>
      </c>
      <c r="G303" s="13">
        <f t="shared" si="9"/>
        <v>31.54695</v>
      </c>
    </row>
    <row r="304" spans="1:7" ht="24.75" customHeight="1">
      <c r="A304" s="32">
        <v>25</v>
      </c>
      <c r="B304" s="33">
        <v>70501</v>
      </c>
      <c r="C304" s="37" t="s">
        <v>189</v>
      </c>
      <c r="D304" s="33" t="s">
        <v>689</v>
      </c>
      <c r="E304" s="33" t="s">
        <v>820</v>
      </c>
      <c r="F304" s="35">
        <v>35.8785</v>
      </c>
      <c r="G304" s="13">
        <f t="shared" si="9"/>
        <v>35.8785</v>
      </c>
    </row>
    <row r="305" spans="1:7" ht="24.75" customHeight="1">
      <c r="A305" s="32">
        <v>26</v>
      </c>
      <c r="B305" s="33">
        <v>70502</v>
      </c>
      <c r="C305" s="37" t="s">
        <v>190</v>
      </c>
      <c r="D305" s="33" t="s">
        <v>799</v>
      </c>
      <c r="E305" s="33" t="s">
        <v>820</v>
      </c>
      <c r="F305" s="35">
        <v>42.21</v>
      </c>
      <c r="G305" s="13">
        <f t="shared" si="9"/>
        <v>42.21</v>
      </c>
    </row>
    <row r="306" spans="1:7" ht="24.75" customHeight="1">
      <c r="A306" s="32">
        <v>27</v>
      </c>
      <c r="B306" s="33">
        <v>70503</v>
      </c>
      <c r="C306" s="37" t="s">
        <v>190</v>
      </c>
      <c r="D306" s="33" t="s">
        <v>345</v>
      </c>
      <c r="E306" s="33" t="s">
        <v>820</v>
      </c>
      <c r="F306" s="35">
        <v>44.22</v>
      </c>
      <c r="G306" s="13">
        <f t="shared" si="9"/>
        <v>44.22</v>
      </c>
    </row>
    <row r="307" spans="1:7" ht="24.75" customHeight="1">
      <c r="A307" s="32">
        <v>28</v>
      </c>
      <c r="B307" s="33">
        <v>70701</v>
      </c>
      <c r="C307" s="37" t="s">
        <v>191</v>
      </c>
      <c r="D307" s="33" t="s">
        <v>192</v>
      </c>
      <c r="E307" s="33" t="s">
        <v>193</v>
      </c>
      <c r="F307" s="35">
        <v>0.4422</v>
      </c>
      <c r="G307" s="13">
        <f t="shared" si="9"/>
        <v>0.4422</v>
      </c>
    </row>
    <row r="308" spans="1:7" ht="24.75" customHeight="1">
      <c r="A308" s="32">
        <v>29</v>
      </c>
      <c r="B308" s="33">
        <v>70802</v>
      </c>
      <c r="C308" s="37" t="s">
        <v>194</v>
      </c>
      <c r="D308" s="33" t="s">
        <v>195</v>
      </c>
      <c r="E308" s="33" t="s">
        <v>801</v>
      </c>
      <c r="F308" s="35">
        <v>50.25</v>
      </c>
      <c r="G308" s="13">
        <f t="shared" si="9"/>
        <v>50.25</v>
      </c>
    </row>
    <row r="309" spans="1:7" ht="24.75" customHeight="1">
      <c r="A309" s="32">
        <v>30</v>
      </c>
      <c r="B309" s="33">
        <v>70807</v>
      </c>
      <c r="C309" s="37" t="s">
        <v>196</v>
      </c>
      <c r="D309" s="33" t="s">
        <v>106</v>
      </c>
      <c r="E309" s="33" t="s">
        <v>820</v>
      </c>
      <c r="F309" s="35">
        <v>12.06</v>
      </c>
      <c r="G309" s="13">
        <f t="shared" si="9"/>
        <v>12.06</v>
      </c>
    </row>
    <row r="310" spans="1:7" ht="24.75" customHeight="1">
      <c r="A310" s="32">
        <v>31</v>
      </c>
      <c r="B310" s="33">
        <v>70808</v>
      </c>
      <c r="C310" s="37" t="s">
        <v>197</v>
      </c>
      <c r="D310" s="33" t="s">
        <v>195</v>
      </c>
      <c r="E310" s="33" t="s">
        <v>820</v>
      </c>
      <c r="F310" s="35">
        <v>65.325</v>
      </c>
      <c r="G310" s="13">
        <f t="shared" si="9"/>
        <v>65.325</v>
      </c>
    </row>
    <row r="311" spans="1:7" ht="24.75" customHeight="1">
      <c r="A311" s="32">
        <v>32</v>
      </c>
      <c r="B311" s="33">
        <v>70810</v>
      </c>
      <c r="C311" s="37" t="s">
        <v>198</v>
      </c>
      <c r="D311" s="33" t="s">
        <v>199</v>
      </c>
      <c r="E311" s="33" t="s">
        <v>820</v>
      </c>
      <c r="F311" s="35">
        <v>2.211</v>
      </c>
      <c r="G311" s="13">
        <f t="shared" si="9"/>
        <v>2.211</v>
      </c>
    </row>
    <row r="312" spans="1:7" ht="24.75" customHeight="1">
      <c r="A312" s="32">
        <v>33</v>
      </c>
      <c r="B312" s="33">
        <v>70811</v>
      </c>
      <c r="C312" s="34" t="s">
        <v>859</v>
      </c>
      <c r="D312" s="33" t="s">
        <v>31</v>
      </c>
      <c r="E312" s="33" t="s">
        <v>31</v>
      </c>
      <c r="F312" s="35">
        <v>2.211</v>
      </c>
      <c r="G312" s="13">
        <f t="shared" si="9"/>
        <v>2.211</v>
      </c>
    </row>
    <row r="313" spans="1:7" ht="24.75" customHeight="1">
      <c r="A313" s="32">
        <v>34</v>
      </c>
      <c r="B313" s="33">
        <v>70813</v>
      </c>
      <c r="C313" s="37" t="s">
        <v>852</v>
      </c>
      <c r="D313" s="33" t="s">
        <v>31</v>
      </c>
      <c r="E313" s="33" t="s">
        <v>31</v>
      </c>
      <c r="F313" s="35">
        <v>0.7878194999999999</v>
      </c>
      <c r="G313" s="13">
        <f t="shared" si="9"/>
        <v>0.7878194999999999</v>
      </c>
    </row>
    <row r="314" spans="1:7" ht="24.75" customHeight="1">
      <c r="A314" s="32">
        <v>35</v>
      </c>
      <c r="B314" s="33">
        <v>70901</v>
      </c>
      <c r="C314" s="37" t="s">
        <v>853</v>
      </c>
      <c r="D314" s="33" t="s">
        <v>707</v>
      </c>
      <c r="E314" s="33" t="s">
        <v>827</v>
      </c>
      <c r="F314" s="35">
        <v>18.180449999999997</v>
      </c>
      <c r="G314" s="13">
        <f t="shared" si="9"/>
        <v>18.180449999999997</v>
      </c>
    </row>
    <row r="315" spans="1:7" ht="24.75" customHeight="1">
      <c r="A315" s="32">
        <v>36</v>
      </c>
      <c r="B315" s="33">
        <v>70902</v>
      </c>
      <c r="C315" s="37" t="s">
        <v>853</v>
      </c>
      <c r="D315" s="33" t="s">
        <v>690</v>
      </c>
      <c r="E315" s="33" t="s">
        <v>827</v>
      </c>
      <c r="F315" s="35">
        <v>80.4</v>
      </c>
      <c r="G315" s="13">
        <f t="shared" si="9"/>
        <v>80.4</v>
      </c>
    </row>
    <row r="316" spans="1:7" ht="24.75" customHeight="1">
      <c r="A316" s="49"/>
      <c r="B316" s="50"/>
      <c r="C316" s="51" t="s">
        <v>860</v>
      </c>
      <c r="D316" s="50"/>
      <c r="E316" s="50"/>
      <c r="F316" s="52"/>
      <c r="G316" s="91"/>
    </row>
    <row r="317" spans="1:7" ht="24.75" customHeight="1">
      <c r="A317" s="32">
        <v>1</v>
      </c>
      <c r="B317" s="33">
        <v>80101</v>
      </c>
      <c r="C317" s="37" t="s">
        <v>861</v>
      </c>
      <c r="D317" s="33" t="s">
        <v>31</v>
      </c>
      <c r="E317" s="33" t="s">
        <v>106</v>
      </c>
      <c r="F317" s="35">
        <v>4.823999999999999</v>
      </c>
      <c r="G317" s="13">
        <f aca="true" t="shared" si="10" ref="G317:G345">IF($I$14=0,(F317-F317/100*$H$13)*$H$10,ROUND((F317-F317/100*$H$13+((F317-F317/100*$H$13)/100*$I$14))*$H$10,0))</f>
        <v>4.823999999999999</v>
      </c>
    </row>
    <row r="318" spans="1:7" ht="24.75" customHeight="1">
      <c r="A318" s="32">
        <v>2</v>
      </c>
      <c r="B318" s="33">
        <v>80102</v>
      </c>
      <c r="C318" s="37" t="s">
        <v>862</v>
      </c>
      <c r="D318" s="33" t="s">
        <v>31</v>
      </c>
      <c r="E318" s="33" t="s">
        <v>106</v>
      </c>
      <c r="F318" s="35">
        <v>4.823999999999999</v>
      </c>
      <c r="G318" s="13">
        <f t="shared" si="10"/>
        <v>4.823999999999999</v>
      </c>
    </row>
    <row r="319" spans="1:8" ht="24.75" customHeight="1">
      <c r="A319" s="32">
        <v>3</v>
      </c>
      <c r="B319" s="33">
        <v>80103</v>
      </c>
      <c r="C319" s="37" t="s">
        <v>863</v>
      </c>
      <c r="D319" s="33" t="s">
        <v>31</v>
      </c>
      <c r="E319" s="33" t="s">
        <v>106</v>
      </c>
      <c r="F319" s="35">
        <v>4.823999999999999</v>
      </c>
      <c r="G319" s="13">
        <f t="shared" si="10"/>
        <v>4.823999999999999</v>
      </c>
      <c r="H319" s="47"/>
    </row>
    <row r="320" spans="1:8" s="47" customFormat="1" ht="24.75" customHeight="1">
      <c r="A320" s="32">
        <v>4</v>
      </c>
      <c r="B320" s="33">
        <v>80201</v>
      </c>
      <c r="C320" s="37" t="s">
        <v>200</v>
      </c>
      <c r="D320" s="33" t="s">
        <v>31</v>
      </c>
      <c r="E320" s="33" t="s">
        <v>106</v>
      </c>
      <c r="F320" s="35">
        <v>4.823999999999999</v>
      </c>
      <c r="G320" s="13">
        <f t="shared" si="10"/>
        <v>4.823999999999999</v>
      </c>
      <c r="H320" s="24"/>
    </row>
    <row r="321" spans="1:7" ht="24.75" customHeight="1">
      <c r="A321" s="32">
        <v>5</v>
      </c>
      <c r="B321" s="33">
        <v>80202</v>
      </c>
      <c r="C321" s="37" t="s">
        <v>864</v>
      </c>
      <c r="D321" s="33" t="s">
        <v>31</v>
      </c>
      <c r="E321" s="33" t="s">
        <v>106</v>
      </c>
      <c r="F321" s="35">
        <v>4.823999999999999</v>
      </c>
      <c r="G321" s="13">
        <f t="shared" si="10"/>
        <v>4.823999999999999</v>
      </c>
    </row>
    <row r="322" spans="1:7" ht="24.75" customHeight="1">
      <c r="A322" s="32">
        <v>6</v>
      </c>
      <c r="B322" s="33">
        <v>80203</v>
      </c>
      <c r="C322" s="37" t="s">
        <v>865</v>
      </c>
      <c r="D322" s="33" t="s">
        <v>31</v>
      </c>
      <c r="E322" s="33" t="s">
        <v>106</v>
      </c>
      <c r="F322" s="35">
        <v>4.823999999999999</v>
      </c>
      <c r="G322" s="13">
        <f t="shared" si="10"/>
        <v>4.823999999999999</v>
      </c>
    </row>
    <row r="323" spans="1:7" ht="24.75" customHeight="1">
      <c r="A323" s="32">
        <v>7</v>
      </c>
      <c r="B323" s="33">
        <v>80301</v>
      </c>
      <c r="C323" s="37" t="s">
        <v>866</v>
      </c>
      <c r="D323" s="33" t="s">
        <v>31</v>
      </c>
      <c r="E323" s="33" t="s">
        <v>106</v>
      </c>
      <c r="F323" s="35">
        <v>4.823999999999999</v>
      </c>
      <c r="G323" s="13">
        <f t="shared" si="10"/>
        <v>4.823999999999999</v>
      </c>
    </row>
    <row r="324" spans="1:7" ht="24.75" customHeight="1">
      <c r="A324" s="32">
        <v>8</v>
      </c>
      <c r="B324" s="33">
        <v>80302</v>
      </c>
      <c r="C324" s="37" t="s">
        <v>656</v>
      </c>
      <c r="D324" s="33" t="s">
        <v>31</v>
      </c>
      <c r="E324" s="33" t="s">
        <v>106</v>
      </c>
      <c r="F324" s="35">
        <v>4.823999999999999</v>
      </c>
      <c r="G324" s="13">
        <f t="shared" si="10"/>
        <v>4.823999999999999</v>
      </c>
    </row>
    <row r="325" spans="1:7" ht="24.75" customHeight="1">
      <c r="A325" s="32">
        <v>9</v>
      </c>
      <c r="B325" s="33">
        <v>80303</v>
      </c>
      <c r="C325" s="37" t="s">
        <v>657</v>
      </c>
      <c r="D325" s="33" t="s">
        <v>31</v>
      </c>
      <c r="E325" s="33" t="s">
        <v>106</v>
      </c>
      <c r="F325" s="35">
        <v>4.823999999999999</v>
      </c>
      <c r="G325" s="13">
        <f t="shared" si="10"/>
        <v>4.823999999999999</v>
      </c>
    </row>
    <row r="326" spans="1:7" ht="24.75" customHeight="1">
      <c r="A326" s="32">
        <v>10</v>
      </c>
      <c r="B326" s="33">
        <v>80402</v>
      </c>
      <c r="C326" s="37" t="s">
        <v>201</v>
      </c>
      <c r="D326" s="33" t="s">
        <v>31</v>
      </c>
      <c r="E326" s="33" t="s">
        <v>106</v>
      </c>
      <c r="F326" s="35">
        <v>4.823999999999999</v>
      </c>
      <c r="G326" s="13">
        <f t="shared" si="10"/>
        <v>4.823999999999999</v>
      </c>
    </row>
    <row r="327" spans="1:7" ht="24.75" customHeight="1">
      <c r="A327" s="32">
        <v>11</v>
      </c>
      <c r="B327" s="33">
        <v>80501</v>
      </c>
      <c r="C327" s="37" t="s">
        <v>346</v>
      </c>
      <c r="D327" s="33" t="s">
        <v>31</v>
      </c>
      <c r="E327" s="33" t="s">
        <v>31</v>
      </c>
      <c r="F327" s="35">
        <v>4.622999999999999</v>
      </c>
      <c r="G327" s="13">
        <f t="shared" si="10"/>
        <v>4.622999999999999</v>
      </c>
    </row>
    <row r="328" spans="1:7" ht="24.75" customHeight="1">
      <c r="A328" s="32">
        <v>12</v>
      </c>
      <c r="B328" s="33">
        <v>80502</v>
      </c>
      <c r="C328" s="37" t="s">
        <v>347</v>
      </c>
      <c r="D328" s="33" t="s">
        <v>31</v>
      </c>
      <c r="E328" s="33" t="s">
        <v>31</v>
      </c>
      <c r="F328" s="35">
        <v>4.9245</v>
      </c>
      <c r="G328" s="13">
        <f t="shared" si="10"/>
        <v>4.9245</v>
      </c>
    </row>
    <row r="329" spans="1:7" ht="24.75" customHeight="1">
      <c r="A329" s="32">
        <v>13</v>
      </c>
      <c r="B329" s="33">
        <v>80503</v>
      </c>
      <c r="C329" s="37" t="s">
        <v>348</v>
      </c>
      <c r="D329" s="33" t="s">
        <v>31</v>
      </c>
      <c r="E329" s="33" t="s">
        <v>31</v>
      </c>
      <c r="F329" s="35">
        <v>4.622999999999999</v>
      </c>
      <c r="G329" s="13">
        <f t="shared" si="10"/>
        <v>4.622999999999999</v>
      </c>
    </row>
    <row r="330" spans="1:7" ht="24.75" customHeight="1">
      <c r="A330" s="32">
        <v>14</v>
      </c>
      <c r="B330" s="33">
        <v>80504</v>
      </c>
      <c r="C330" s="37" t="s">
        <v>349</v>
      </c>
      <c r="D330" s="33" t="s">
        <v>31</v>
      </c>
      <c r="E330" s="33" t="s">
        <v>31</v>
      </c>
      <c r="F330" s="35">
        <v>4.9245</v>
      </c>
      <c r="G330" s="13">
        <f t="shared" si="10"/>
        <v>4.9245</v>
      </c>
    </row>
    <row r="331" spans="1:7" ht="24.75" customHeight="1">
      <c r="A331" s="32">
        <v>15</v>
      </c>
      <c r="B331" s="33">
        <v>80607</v>
      </c>
      <c r="C331" s="37" t="s">
        <v>350</v>
      </c>
      <c r="D331" s="33" t="s">
        <v>31</v>
      </c>
      <c r="E331" s="33" t="s">
        <v>31</v>
      </c>
      <c r="F331" s="35">
        <v>5.5275</v>
      </c>
      <c r="G331" s="13">
        <f t="shared" si="10"/>
        <v>5.5275</v>
      </c>
    </row>
    <row r="332" spans="1:7" ht="24.75" customHeight="1">
      <c r="A332" s="32">
        <v>16</v>
      </c>
      <c r="B332" s="33">
        <v>80608</v>
      </c>
      <c r="C332" s="37" t="s">
        <v>351</v>
      </c>
      <c r="D332" s="33" t="s">
        <v>31</v>
      </c>
      <c r="E332" s="33" t="s">
        <v>31</v>
      </c>
      <c r="F332" s="35">
        <v>11.155499999999998</v>
      </c>
      <c r="G332" s="13">
        <f t="shared" si="10"/>
        <v>11.155499999999998</v>
      </c>
    </row>
    <row r="333" spans="1:7" ht="24.75" customHeight="1">
      <c r="A333" s="32">
        <v>17</v>
      </c>
      <c r="B333" s="33">
        <v>80612</v>
      </c>
      <c r="C333" s="37" t="s">
        <v>658</v>
      </c>
      <c r="D333" s="33" t="s">
        <v>31</v>
      </c>
      <c r="E333" s="33" t="s">
        <v>31</v>
      </c>
      <c r="F333" s="35">
        <v>13.31625</v>
      </c>
      <c r="G333" s="13">
        <f t="shared" si="10"/>
        <v>13.31625</v>
      </c>
    </row>
    <row r="334" spans="1:7" ht="24.75" customHeight="1">
      <c r="A334" s="32">
        <v>18</v>
      </c>
      <c r="B334" s="33">
        <v>80617</v>
      </c>
      <c r="C334" s="37" t="s">
        <v>352</v>
      </c>
      <c r="D334" s="33" t="s">
        <v>31</v>
      </c>
      <c r="E334" s="33" t="s">
        <v>31</v>
      </c>
      <c r="F334" s="35">
        <v>6.18075</v>
      </c>
      <c r="G334" s="13">
        <f t="shared" si="10"/>
        <v>6.18075</v>
      </c>
    </row>
    <row r="335" spans="1:7" ht="24.75" customHeight="1">
      <c r="A335" s="32">
        <v>19</v>
      </c>
      <c r="B335" s="33">
        <v>80650</v>
      </c>
      <c r="C335" s="37" t="s">
        <v>202</v>
      </c>
      <c r="D335" s="33" t="s">
        <v>31</v>
      </c>
      <c r="E335" s="33" t="s">
        <v>203</v>
      </c>
      <c r="F335" s="35">
        <v>0.15074999999999997</v>
      </c>
      <c r="G335" s="13">
        <f t="shared" si="10"/>
        <v>0.15074999999999997</v>
      </c>
    </row>
    <row r="336" spans="1:7" ht="24.75" customHeight="1">
      <c r="A336" s="32">
        <v>20</v>
      </c>
      <c r="B336" s="33">
        <v>80652</v>
      </c>
      <c r="C336" s="37" t="s">
        <v>204</v>
      </c>
      <c r="D336" s="33" t="s">
        <v>31</v>
      </c>
      <c r="E336" s="33"/>
      <c r="F336" s="35">
        <v>2.211</v>
      </c>
      <c r="G336" s="13">
        <f t="shared" si="10"/>
        <v>2.211</v>
      </c>
    </row>
    <row r="337" spans="1:7" ht="24.75" customHeight="1">
      <c r="A337" s="32">
        <v>21</v>
      </c>
      <c r="B337" s="33">
        <v>81201</v>
      </c>
      <c r="C337" s="34" t="s">
        <v>205</v>
      </c>
      <c r="D337" s="33" t="s">
        <v>691</v>
      </c>
      <c r="E337" s="33" t="s">
        <v>106</v>
      </c>
      <c r="F337" s="35">
        <v>0.6565162499999999</v>
      </c>
      <c r="G337" s="13">
        <f t="shared" si="10"/>
        <v>0.6565162499999999</v>
      </c>
    </row>
    <row r="338" spans="1:7" ht="24.75" customHeight="1">
      <c r="A338" s="32">
        <v>22</v>
      </c>
      <c r="B338" s="33">
        <v>81202</v>
      </c>
      <c r="C338" s="34" t="s">
        <v>659</v>
      </c>
      <c r="D338" s="33" t="s">
        <v>691</v>
      </c>
      <c r="E338" s="33" t="s">
        <v>106</v>
      </c>
      <c r="F338" s="35">
        <v>0.5353132499999999</v>
      </c>
      <c r="G338" s="13">
        <f t="shared" si="10"/>
        <v>0.5353132499999999</v>
      </c>
    </row>
    <row r="339" spans="1:7" ht="24.75" customHeight="1">
      <c r="A339" s="32">
        <v>23</v>
      </c>
      <c r="B339" s="33">
        <v>81301</v>
      </c>
      <c r="C339" s="37" t="s">
        <v>660</v>
      </c>
      <c r="D339" s="33" t="s">
        <v>810</v>
      </c>
      <c r="E339" s="33" t="s">
        <v>31</v>
      </c>
      <c r="F339" s="35">
        <v>8.5425</v>
      </c>
      <c r="G339" s="13">
        <f t="shared" si="10"/>
        <v>8.5425</v>
      </c>
    </row>
    <row r="340" spans="1:7" ht="24.75" customHeight="1">
      <c r="A340" s="32">
        <v>24</v>
      </c>
      <c r="B340" s="33">
        <v>81304</v>
      </c>
      <c r="C340" s="37" t="s">
        <v>660</v>
      </c>
      <c r="D340" s="33" t="s">
        <v>811</v>
      </c>
      <c r="E340" s="33" t="s">
        <v>31</v>
      </c>
      <c r="F340" s="35">
        <v>12.06</v>
      </c>
      <c r="G340" s="13">
        <f t="shared" si="10"/>
        <v>12.06</v>
      </c>
    </row>
    <row r="341" spans="1:7" ht="24.75" customHeight="1">
      <c r="A341" s="32">
        <v>25</v>
      </c>
      <c r="B341" s="33">
        <v>81307</v>
      </c>
      <c r="C341" s="37" t="s">
        <v>660</v>
      </c>
      <c r="D341" s="33" t="s">
        <v>812</v>
      </c>
      <c r="E341" s="33" t="s">
        <v>31</v>
      </c>
      <c r="F341" s="35">
        <v>54.27</v>
      </c>
      <c r="G341" s="13">
        <f t="shared" si="10"/>
        <v>54.27</v>
      </c>
    </row>
    <row r="342" spans="1:7" ht="24.75" customHeight="1">
      <c r="A342" s="32">
        <v>26</v>
      </c>
      <c r="B342" s="33">
        <v>81310</v>
      </c>
      <c r="C342" s="37" t="s">
        <v>661</v>
      </c>
      <c r="D342" s="33" t="s">
        <v>692</v>
      </c>
      <c r="E342" s="33" t="s">
        <v>31</v>
      </c>
      <c r="F342" s="35">
        <v>7.637999999999999</v>
      </c>
      <c r="G342" s="13">
        <f t="shared" si="10"/>
        <v>7.637999999999999</v>
      </c>
    </row>
    <row r="343" spans="1:8" ht="24.75" customHeight="1">
      <c r="A343" s="32">
        <v>27</v>
      </c>
      <c r="B343" s="33">
        <v>81313</v>
      </c>
      <c r="C343" s="37" t="s">
        <v>661</v>
      </c>
      <c r="D343" s="33" t="s">
        <v>813</v>
      </c>
      <c r="E343" s="33" t="s">
        <v>31</v>
      </c>
      <c r="F343" s="35">
        <v>11.055</v>
      </c>
      <c r="G343" s="13">
        <f t="shared" si="10"/>
        <v>11.055</v>
      </c>
      <c r="H343" s="47"/>
    </row>
    <row r="344" spans="1:8" s="47" customFormat="1" ht="24.75" customHeight="1">
      <c r="A344" s="32">
        <v>28</v>
      </c>
      <c r="B344" s="33">
        <v>81316</v>
      </c>
      <c r="C344" s="37" t="s">
        <v>662</v>
      </c>
      <c r="D344" s="33" t="s">
        <v>692</v>
      </c>
      <c r="E344" s="33" t="s">
        <v>31</v>
      </c>
      <c r="F344" s="35">
        <v>7.637999999999999</v>
      </c>
      <c r="G344" s="13">
        <f t="shared" si="10"/>
        <v>7.637999999999999</v>
      </c>
      <c r="H344" s="24"/>
    </row>
    <row r="345" spans="1:7" ht="24.75" customHeight="1">
      <c r="A345" s="32">
        <v>29</v>
      </c>
      <c r="B345" s="33">
        <v>81319</v>
      </c>
      <c r="C345" s="37" t="s">
        <v>662</v>
      </c>
      <c r="D345" s="33" t="s">
        <v>813</v>
      </c>
      <c r="E345" s="33" t="s">
        <v>31</v>
      </c>
      <c r="F345" s="35">
        <v>11.22585</v>
      </c>
      <c r="G345" s="13">
        <f t="shared" si="10"/>
        <v>11.22585</v>
      </c>
    </row>
    <row r="346" spans="1:7" ht="24.75" customHeight="1">
      <c r="A346" s="49"/>
      <c r="B346" s="50"/>
      <c r="C346" s="51" t="s">
        <v>206</v>
      </c>
      <c r="D346" s="50"/>
      <c r="E346" s="50"/>
      <c r="F346" s="52"/>
      <c r="G346" s="91"/>
    </row>
    <row r="347" spans="1:7" ht="24.75" customHeight="1">
      <c r="A347" s="32">
        <v>1</v>
      </c>
      <c r="B347" s="33">
        <v>90100</v>
      </c>
      <c r="C347" s="37" t="s">
        <v>854</v>
      </c>
      <c r="D347" s="33" t="s">
        <v>708</v>
      </c>
      <c r="E347" s="33" t="s">
        <v>207</v>
      </c>
      <c r="F347" s="35">
        <v>22.6125</v>
      </c>
      <c r="G347" s="13">
        <f aca="true" t="shared" si="11" ref="G347:G384">IF($I$14=0,(F347-F347/100*$H$13)*$H$10,ROUND((F347-F347/100*$H$13+((F347-F347/100*$H$13)/100*$I$14))*$H$10,0))</f>
        <v>22.6125</v>
      </c>
    </row>
    <row r="348" spans="1:7" ht="24.75" customHeight="1">
      <c r="A348" s="32">
        <v>2</v>
      </c>
      <c r="B348" s="33">
        <v>90101</v>
      </c>
      <c r="C348" s="37" t="s">
        <v>854</v>
      </c>
      <c r="D348" s="33" t="s">
        <v>706</v>
      </c>
      <c r="E348" s="33" t="s">
        <v>19</v>
      </c>
      <c r="F348" s="35">
        <v>4.6732499999999995</v>
      </c>
      <c r="G348" s="13">
        <f t="shared" si="11"/>
        <v>4.6732499999999995</v>
      </c>
    </row>
    <row r="349" spans="1:7" ht="24.75" customHeight="1">
      <c r="A349" s="32">
        <v>3</v>
      </c>
      <c r="B349" s="33">
        <v>90200</v>
      </c>
      <c r="C349" s="37" t="s">
        <v>208</v>
      </c>
      <c r="D349" s="33" t="s">
        <v>693</v>
      </c>
      <c r="E349" s="33" t="s">
        <v>34</v>
      </c>
      <c r="F349" s="35">
        <v>11.235899999999999</v>
      </c>
      <c r="G349" s="13">
        <f t="shared" si="11"/>
        <v>11.235899999999999</v>
      </c>
    </row>
    <row r="350" spans="1:7" ht="24.75" customHeight="1">
      <c r="A350" s="32">
        <v>4</v>
      </c>
      <c r="B350" s="33">
        <v>90201</v>
      </c>
      <c r="C350" s="34" t="s">
        <v>855</v>
      </c>
      <c r="D350" s="33" t="s">
        <v>712</v>
      </c>
      <c r="E350" s="33" t="s">
        <v>31</v>
      </c>
      <c r="F350" s="35">
        <v>15.175499999999998</v>
      </c>
      <c r="G350" s="13">
        <f t="shared" si="11"/>
        <v>15.175499999999998</v>
      </c>
    </row>
    <row r="351" spans="1:7" ht="24.75" customHeight="1">
      <c r="A351" s="32">
        <v>5</v>
      </c>
      <c r="B351" s="33">
        <v>90202</v>
      </c>
      <c r="C351" s="34" t="s">
        <v>855</v>
      </c>
      <c r="D351" s="33" t="s">
        <v>706</v>
      </c>
      <c r="E351" s="33" t="s">
        <v>19</v>
      </c>
      <c r="F351" s="35">
        <v>1.6582499999999998</v>
      </c>
      <c r="G351" s="13">
        <f t="shared" si="11"/>
        <v>1.6582499999999998</v>
      </c>
    </row>
    <row r="352" spans="1:7" ht="24.75" customHeight="1">
      <c r="A352" s="32">
        <v>6</v>
      </c>
      <c r="B352" s="33">
        <v>90203</v>
      </c>
      <c r="C352" s="34" t="s">
        <v>209</v>
      </c>
      <c r="D352" s="33" t="s">
        <v>31</v>
      </c>
      <c r="E352" s="33" t="s">
        <v>31</v>
      </c>
      <c r="F352" s="35">
        <v>3.618</v>
      </c>
      <c r="G352" s="13">
        <f t="shared" si="11"/>
        <v>3.618</v>
      </c>
    </row>
    <row r="353" spans="1:7" ht="24.75" customHeight="1">
      <c r="A353" s="32">
        <v>7</v>
      </c>
      <c r="B353" s="33">
        <v>90300</v>
      </c>
      <c r="C353" s="34" t="s">
        <v>856</v>
      </c>
      <c r="D353" s="33" t="s">
        <v>31</v>
      </c>
      <c r="E353" s="33" t="s">
        <v>31</v>
      </c>
      <c r="F353" s="35">
        <v>13.81875</v>
      </c>
      <c r="G353" s="13">
        <f t="shared" si="11"/>
        <v>13.81875</v>
      </c>
    </row>
    <row r="354" spans="1:7" ht="24.75" customHeight="1">
      <c r="A354" s="32">
        <v>8</v>
      </c>
      <c r="B354" s="33">
        <v>90350</v>
      </c>
      <c r="C354" s="34" t="s">
        <v>353</v>
      </c>
      <c r="D354" s="33" t="s">
        <v>837</v>
      </c>
      <c r="E354" s="33" t="s">
        <v>34</v>
      </c>
      <c r="F354" s="35">
        <v>14.773499999999999</v>
      </c>
      <c r="G354" s="13">
        <f t="shared" si="11"/>
        <v>14.773499999999999</v>
      </c>
    </row>
    <row r="355" spans="1:7" ht="24.75" customHeight="1">
      <c r="A355" s="32">
        <v>9</v>
      </c>
      <c r="B355" s="33">
        <v>90402</v>
      </c>
      <c r="C355" s="34" t="s">
        <v>210</v>
      </c>
      <c r="D355" s="33" t="s">
        <v>211</v>
      </c>
      <c r="E355" s="33" t="s">
        <v>31</v>
      </c>
      <c r="F355" s="35">
        <v>28.39125</v>
      </c>
      <c r="G355" s="13">
        <f t="shared" si="11"/>
        <v>28.39125</v>
      </c>
    </row>
    <row r="356" spans="1:7" ht="24.75" customHeight="1">
      <c r="A356" s="32">
        <v>10</v>
      </c>
      <c r="B356" s="33">
        <v>90403</v>
      </c>
      <c r="C356" s="37" t="s">
        <v>663</v>
      </c>
      <c r="D356" s="33" t="s">
        <v>801</v>
      </c>
      <c r="E356" s="33" t="s">
        <v>207</v>
      </c>
      <c r="F356" s="35">
        <v>5.909399999999999</v>
      </c>
      <c r="G356" s="13">
        <f t="shared" si="11"/>
        <v>5.909399999999999</v>
      </c>
    </row>
    <row r="357" spans="1:7" ht="24.75" customHeight="1">
      <c r="A357" s="32">
        <v>11</v>
      </c>
      <c r="B357" s="33">
        <v>90404</v>
      </c>
      <c r="C357" s="37" t="s">
        <v>664</v>
      </c>
      <c r="D357" s="33" t="s">
        <v>212</v>
      </c>
      <c r="E357" s="33" t="s">
        <v>207</v>
      </c>
      <c r="F357" s="35">
        <v>22.150199999999998</v>
      </c>
      <c r="G357" s="13">
        <f t="shared" si="11"/>
        <v>22.150199999999998</v>
      </c>
    </row>
    <row r="358" spans="1:7" ht="24.75" customHeight="1">
      <c r="A358" s="32">
        <v>12</v>
      </c>
      <c r="B358" s="33">
        <v>90405</v>
      </c>
      <c r="C358" s="37" t="s">
        <v>665</v>
      </c>
      <c r="D358" s="33" t="s">
        <v>213</v>
      </c>
      <c r="E358" s="33" t="s">
        <v>207</v>
      </c>
      <c r="F358" s="35">
        <v>12.31125</v>
      </c>
      <c r="G358" s="13">
        <f t="shared" si="11"/>
        <v>12.31125</v>
      </c>
    </row>
    <row r="359" spans="1:7" ht="24.75" customHeight="1">
      <c r="A359" s="32">
        <v>13</v>
      </c>
      <c r="B359" s="33">
        <v>90406</v>
      </c>
      <c r="C359" s="37" t="s">
        <v>214</v>
      </c>
      <c r="D359" s="33" t="s">
        <v>215</v>
      </c>
      <c r="E359" s="33" t="s">
        <v>207</v>
      </c>
      <c r="F359" s="35">
        <v>18.471899999999998</v>
      </c>
      <c r="G359" s="13">
        <f t="shared" si="11"/>
        <v>18.471899999999998</v>
      </c>
    </row>
    <row r="360" spans="1:7" ht="24.75" customHeight="1">
      <c r="A360" s="32">
        <v>14</v>
      </c>
      <c r="B360" s="33">
        <v>90407</v>
      </c>
      <c r="C360" s="37" t="s">
        <v>216</v>
      </c>
      <c r="D360" s="33" t="s">
        <v>217</v>
      </c>
      <c r="E360" s="33" t="s">
        <v>207</v>
      </c>
      <c r="F360" s="35">
        <v>12.31125</v>
      </c>
      <c r="G360" s="13">
        <f t="shared" si="11"/>
        <v>12.31125</v>
      </c>
    </row>
    <row r="361" spans="1:7" ht="24.75" customHeight="1">
      <c r="A361" s="32">
        <v>15</v>
      </c>
      <c r="B361" s="33">
        <v>90501</v>
      </c>
      <c r="C361" s="37" t="s">
        <v>218</v>
      </c>
      <c r="D361" s="33" t="s">
        <v>219</v>
      </c>
      <c r="E361" s="33" t="s">
        <v>106</v>
      </c>
      <c r="F361" s="35">
        <v>0.08080199999999998</v>
      </c>
      <c r="G361" s="13">
        <f t="shared" si="11"/>
        <v>0.08080199999999998</v>
      </c>
    </row>
    <row r="362" spans="1:7" ht="24.75" customHeight="1">
      <c r="A362" s="32">
        <v>16</v>
      </c>
      <c r="B362" s="33">
        <v>90502</v>
      </c>
      <c r="C362" s="34" t="s">
        <v>220</v>
      </c>
      <c r="D362" s="33" t="s">
        <v>31</v>
      </c>
      <c r="E362" s="33" t="s">
        <v>125</v>
      </c>
      <c r="F362" s="35">
        <v>2.4119999999999995</v>
      </c>
      <c r="G362" s="13">
        <f t="shared" si="11"/>
        <v>2.4119999999999995</v>
      </c>
    </row>
    <row r="363" spans="1:7" ht="24.75" customHeight="1">
      <c r="A363" s="32">
        <v>17</v>
      </c>
      <c r="B363" s="33">
        <v>90601</v>
      </c>
      <c r="C363" s="37" t="s">
        <v>221</v>
      </c>
      <c r="D363" s="33" t="s">
        <v>722</v>
      </c>
      <c r="E363" s="33" t="s">
        <v>97</v>
      </c>
      <c r="F363" s="35">
        <v>8.3415</v>
      </c>
      <c r="G363" s="13">
        <f t="shared" si="11"/>
        <v>8.3415</v>
      </c>
    </row>
    <row r="364" spans="1:7" ht="24.75" customHeight="1">
      <c r="A364" s="32">
        <v>18</v>
      </c>
      <c r="B364" s="33">
        <v>90602</v>
      </c>
      <c r="C364" s="37" t="s">
        <v>221</v>
      </c>
      <c r="D364" s="33" t="s">
        <v>723</v>
      </c>
      <c r="E364" s="33" t="s">
        <v>97</v>
      </c>
      <c r="F364" s="35">
        <v>8.3415</v>
      </c>
      <c r="G364" s="13">
        <f t="shared" si="11"/>
        <v>8.3415</v>
      </c>
    </row>
    <row r="365" spans="1:7" ht="24.75" customHeight="1">
      <c r="A365" s="32">
        <v>19</v>
      </c>
      <c r="B365" s="33">
        <v>90603</v>
      </c>
      <c r="C365" s="37" t="s">
        <v>221</v>
      </c>
      <c r="D365" s="33" t="s">
        <v>724</v>
      </c>
      <c r="E365" s="33" t="s">
        <v>97</v>
      </c>
      <c r="F365" s="35">
        <v>8.3415</v>
      </c>
      <c r="G365" s="13">
        <f t="shared" si="11"/>
        <v>8.3415</v>
      </c>
    </row>
    <row r="366" spans="1:7" ht="24.75" customHeight="1">
      <c r="A366" s="32">
        <v>20</v>
      </c>
      <c r="B366" s="33">
        <v>90605</v>
      </c>
      <c r="C366" s="37" t="s">
        <v>222</v>
      </c>
      <c r="D366" s="33" t="s">
        <v>722</v>
      </c>
      <c r="E366" s="33" t="s">
        <v>31</v>
      </c>
      <c r="F366" s="35">
        <v>11.456999999999999</v>
      </c>
      <c r="G366" s="13">
        <f t="shared" si="11"/>
        <v>11.456999999999999</v>
      </c>
    </row>
    <row r="367" spans="1:7" ht="24.75" customHeight="1">
      <c r="A367" s="32">
        <v>21</v>
      </c>
      <c r="B367" s="33">
        <v>90606</v>
      </c>
      <c r="C367" s="37" t="s">
        <v>222</v>
      </c>
      <c r="D367" s="33" t="s">
        <v>723</v>
      </c>
      <c r="E367" s="33" t="s">
        <v>31</v>
      </c>
      <c r="F367" s="35">
        <v>11.456999999999999</v>
      </c>
      <c r="G367" s="13">
        <f t="shared" si="11"/>
        <v>11.456999999999999</v>
      </c>
    </row>
    <row r="368" spans="1:7" ht="24.75" customHeight="1">
      <c r="A368" s="32">
        <v>22</v>
      </c>
      <c r="B368" s="33">
        <v>90608</v>
      </c>
      <c r="C368" s="37" t="s">
        <v>222</v>
      </c>
      <c r="D368" s="33" t="s">
        <v>724</v>
      </c>
      <c r="E368" s="33" t="s">
        <v>31</v>
      </c>
      <c r="F368" s="35">
        <v>11.456999999999999</v>
      </c>
      <c r="G368" s="13">
        <f t="shared" si="11"/>
        <v>11.456999999999999</v>
      </c>
    </row>
    <row r="369" spans="1:7" ht="24.75" customHeight="1">
      <c r="A369" s="32">
        <v>23</v>
      </c>
      <c r="B369" s="33">
        <v>606081</v>
      </c>
      <c r="C369" s="37" t="s">
        <v>222</v>
      </c>
      <c r="D369" s="33" t="s">
        <v>354</v>
      </c>
      <c r="E369" s="33" t="s">
        <v>31</v>
      </c>
      <c r="F369" s="35">
        <v>12.06</v>
      </c>
      <c r="G369" s="13">
        <f t="shared" si="11"/>
        <v>12.06</v>
      </c>
    </row>
    <row r="370" spans="1:7" ht="24.75" customHeight="1">
      <c r="A370" s="32">
        <v>24</v>
      </c>
      <c r="B370" s="33">
        <v>90609</v>
      </c>
      <c r="C370" s="34" t="s">
        <v>223</v>
      </c>
      <c r="D370" s="33" t="s">
        <v>722</v>
      </c>
      <c r="E370" s="33" t="s">
        <v>31</v>
      </c>
      <c r="F370" s="35">
        <v>36.18</v>
      </c>
      <c r="G370" s="13">
        <f t="shared" si="11"/>
        <v>36.18</v>
      </c>
    </row>
    <row r="371" spans="1:7" ht="24.75" customHeight="1">
      <c r="A371" s="32">
        <v>25</v>
      </c>
      <c r="B371" s="33">
        <v>90610</v>
      </c>
      <c r="C371" s="34" t="s">
        <v>223</v>
      </c>
      <c r="D371" s="33" t="s">
        <v>723</v>
      </c>
      <c r="E371" s="33" t="s">
        <v>31</v>
      </c>
      <c r="F371" s="35">
        <v>36.18</v>
      </c>
      <c r="G371" s="13">
        <f t="shared" si="11"/>
        <v>36.18</v>
      </c>
    </row>
    <row r="372" spans="1:7" ht="24.75" customHeight="1">
      <c r="A372" s="32">
        <v>26</v>
      </c>
      <c r="B372" s="33">
        <v>90611</v>
      </c>
      <c r="C372" s="34" t="s">
        <v>223</v>
      </c>
      <c r="D372" s="33" t="s">
        <v>724</v>
      </c>
      <c r="E372" s="33" t="s">
        <v>31</v>
      </c>
      <c r="F372" s="35">
        <v>36.18</v>
      </c>
      <c r="G372" s="13">
        <f t="shared" si="11"/>
        <v>36.18</v>
      </c>
    </row>
    <row r="373" spans="1:7" ht="24.75" customHeight="1">
      <c r="A373" s="32">
        <v>27</v>
      </c>
      <c r="B373" s="33">
        <v>90613</v>
      </c>
      <c r="C373" s="34" t="s">
        <v>666</v>
      </c>
      <c r="D373" s="33" t="s">
        <v>722</v>
      </c>
      <c r="E373" s="33" t="s">
        <v>31</v>
      </c>
      <c r="F373" s="35">
        <v>2.6632499999999997</v>
      </c>
      <c r="G373" s="13">
        <f t="shared" si="11"/>
        <v>2.6632499999999997</v>
      </c>
    </row>
    <row r="374" spans="1:7" ht="24.75" customHeight="1">
      <c r="A374" s="32">
        <v>28</v>
      </c>
      <c r="B374" s="33">
        <v>90614</v>
      </c>
      <c r="C374" s="34" t="s">
        <v>666</v>
      </c>
      <c r="D374" s="33" t="s">
        <v>723</v>
      </c>
      <c r="E374" s="33" t="s">
        <v>31</v>
      </c>
      <c r="F374" s="35">
        <v>2.6632499999999997</v>
      </c>
      <c r="G374" s="13">
        <f t="shared" si="11"/>
        <v>2.6632499999999997</v>
      </c>
    </row>
    <row r="375" spans="1:7" ht="24.75" customHeight="1">
      <c r="A375" s="32">
        <v>29</v>
      </c>
      <c r="B375" s="33">
        <v>90615</v>
      </c>
      <c r="C375" s="34" t="s">
        <v>666</v>
      </c>
      <c r="D375" s="33" t="s">
        <v>724</v>
      </c>
      <c r="E375" s="33" t="s">
        <v>31</v>
      </c>
      <c r="F375" s="35">
        <v>2.6632499999999997</v>
      </c>
      <c r="G375" s="13">
        <f t="shared" si="11"/>
        <v>2.6632499999999997</v>
      </c>
    </row>
    <row r="376" spans="1:7" ht="24.75" customHeight="1">
      <c r="A376" s="32">
        <v>30</v>
      </c>
      <c r="B376" s="33">
        <v>90701</v>
      </c>
      <c r="C376" s="37" t="s">
        <v>667</v>
      </c>
      <c r="D376" s="33" t="s">
        <v>31</v>
      </c>
      <c r="E376" s="33" t="s">
        <v>224</v>
      </c>
      <c r="F376" s="35">
        <v>0.08080199999999998</v>
      </c>
      <c r="G376" s="13">
        <f t="shared" si="11"/>
        <v>0.08080199999999998</v>
      </c>
    </row>
    <row r="377" spans="1:7" ht="24.75" customHeight="1">
      <c r="A377" s="32">
        <v>31</v>
      </c>
      <c r="B377" s="33">
        <v>90704</v>
      </c>
      <c r="C377" s="37" t="s">
        <v>355</v>
      </c>
      <c r="D377" s="33" t="s">
        <v>814</v>
      </c>
      <c r="E377" s="33" t="s">
        <v>19</v>
      </c>
      <c r="F377" s="35">
        <v>25.125</v>
      </c>
      <c r="G377" s="13">
        <f t="shared" si="11"/>
        <v>25.125</v>
      </c>
    </row>
    <row r="378" spans="1:7" ht="24.75" customHeight="1">
      <c r="A378" s="32">
        <v>32</v>
      </c>
      <c r="B378" s="33">
        <v>90705</v>
      </c>
      <c r="C378" s="37" t="s">
        <v>668</v>
      </c>
      <c r="D378" s="33" t="s">
        <v>814</v>
      </c>
      <c r="E378" s="33" t="s">
        <v>19</v>
      </c>
      <c r="F378" s="35">
        <v>27.6375</v>
      </c>
      <c r="G378" s="13">
        <f t="shared" si="11"/>
        <v>27.6375</v>
      </c>
    </row>
    <row r="379" spans="1:7" ht="24.75" customHeight="1">
      <c r="A379" s="32">
        <v>33</v>
      </c>
      <c r="B379" s="33">
        <v>90706</v>
      </c>
      <c r="C379" s="37" t="s">
        <v>225</v>
      </c>
      <c r="D379" s="33" t="s">
        <v>31</v>
      </c>
      <c r="E379" s="33" t="s">
        <v>226</v>
      </c>
      <c r="F379" s="35">
        <v>1.5075</v>
      </c>
      <c r="G379" s="13">
        <f t="shared" si="11"/>
        <v>1.5075</v>
      </c>
    </row>
    <row r="380" spans="1:7" ht="24.75" customHeight="1">
      <c r="A380" s="32">
        <v>34</v>
      </c>
      <c r="B380" s="33">
        <v>90708</v>
      </c>
      <c r="C380" s="37" t="s">
        <v>227</v>
      </c>
      <c r="D380" s="33" t="s">
        <v>31</v>
      </c>
      <c r="E380" s="33" t="s">
        <v>228</v>
      </c>
      <c r="F380" s="35">
        <v>3.6984</v>
      </c>
      <c r="G380" s="13">
        <f t="shared" si="11"/>
        <v>3.6984</v>
      </c>
    </row>
    <row r="381" spans="1:7" ht="24.75" customHeight="1">
      <c r="A381" s="32">
        <v>35</v>
      </c>
      <c r="B381" s="33">
        <v>90709</v>
      </c>
      <c r="C381" s="37" t="s">
        <v>229</v>
      </c>
      <c r="D381" s="33" t="s">
        <v>31</v>
      </c>
      <c r="E381" s="33" t="s">
        <v>125</v>
      </c>
      <c r="F381" s="35">
        <v>5.27625</v>
      </c>
      <c r="G381" s="13">
        <f t="shared" si="11"/>
        <v>5.27625</v>
      </c>
    </row>
    <row r="382" spans="1:7" ht="24.75" customHeight="1">
      <c r="A382" s="32">
        <v>36</v>
      </c>
      <c r="B382" s="33">
        <v>90712</v>
      </c>
      <c r="C382" s="34" t="s">
        <v>356</v>
      </c>
      <c r="D382" s="33" t="s">
        <v>31</v>
      </c>
      <c r="E382" s="33" t="s">
        <v>357</v>
      </c>
      <c r="F382" s="35">
        <v>1.53765</v>
      </c>
      <c r="G382" s="13">
        <f t="shared" si="11"/>
        <v>1.53765</v>
      </c>
    </row>
    <row r="383" spans="1:7" ht="24.75" customHeight="1">
      <c r="A383" s="32">
        <v>37</v>
      </c>
      <c r="B383" s="33">
        <v>91001</v>
      </c>
      <c r="C383" s="34" t="s">
        <v>669</v>
      </c>
      <c r="D383" s="33" t="s">
        <v>207</v>
      </c>
      <c r="E383" s="33" t="s">
        <v>814</v>
      </c>
      <c r="F383" s="35">
        <v>2.8139999999999996</v>
      </c>
      <c r="G383" s="13">
        <f t="shared" si="11"/>
        <v>2.8139999999999996</v>
      </c>
    </row>
    <row r="384" spans="1:7" ht="24.75" customHeight="1">
      <c r="A384" s="32">
        <v>38</v>
      </c>
      <c r="B384" s="33">
        <v>91201</v>
      </c>
      <c r="C384" s="34" t="s">
        <v>358</v>
      </c>
      <c r="D384" s="33" t="s">
        <v>68</v>
      </c>
      <c r="E384" s="33" t="s">
        <v>814</v>
      </c>
      <c r="F384" s="35">
        <v>2.5125</v>
      </c>
      <c r="G384" s="13">
        <f t="shared" si="11"/>
        <v>2.5125</v>
      </c>
    </row>
    <row r="385" spans="1:7" ht="24.75" customHeight="1">
      <c r="A385" s="49"/>
      <c r="B385" s="50"/>
      <c r="C385" s="51" t="s">
        <v>359</v>
      </c>
      <c r="D385" s="50"/>
      <c r="E385" s="50"/>
      <c r="F385" s="52"/>
      <c r="G385" s="91"/>
    </row>
    <row r="386" spans="1:8" ht="24.75" customHeight="1">
      <c r="A386" s="32">
        <v>1</v>
      </c>
      <c r="B386" s="33">
        <v>101010</v>
      </c>
      <c r="C386" s="34" t="s">
        <v>230</v>
      </c>
      <c r="D386" s="33" t="s">
        <v>231</v>
      </c>
      <c r="E386" s="33" t="s">
        <v>232</v>
      </c>
      <c r="F386" s="35">
        <v>3.2762999999999995</v>
      </c>
      <c r="G386" s="13">
        <f aca="true" t="shared" si="12" ref="G386:G395">IF($I$14=0,(F386-F386/100*$H$13)*$H$10,ROUND((F386-F386/100*$H$13+((F386-F386/100*$H$13)/100*$I$14))*$H$10,0))</f>
        <v>3.2762999999999995</v>
      </c>
      <c r="H386" s="47"/>
    </row>
    <row r="387" spans="1:8" s="47" customFormat="1" ht="24.75" customHeight="1">
      <c r="A387" s="32">
        <v>2</v>
      </c>
      <c r="B387" s="33">
        <v>101020</v>
      </c>
      <c r="C387" s="34" t="s">
        <v>233</v>
      </c>
      <c r="D387" s="33" t="s">
        <v>231</v>
      </c>
      <c r="E387" s="33" t="s">
        <v>234</v>
      </c>
      <c r="F387" s="35">
        <v>3.2762999999999995</v>
      </c>
      <c r="G387" s="13">
        <f t="shared" si="12"/>
        <v>3.2762999999999995</v>
      </c>
      <c r="H387" s="24"/>
    </row>
    <row r="388" spans="1:7" ht="24.75" customHeight="1">
      <c r="A388" s="32">
        <v>3</v>
      </c>
      <c r="B388" s="33">
        <v>101030</v>
      </c>
      <c r="C388" s="34" t="s">
        <v>235</v>
      </c>
      <c r="D388" s="33" t="s">
        <v>231</v>
      </c>
      <c r="E388" s="33" t="s">
        <v>236</v>
      </c>
      <c r="F388" s="35">
        <v>3.2762999999999995</v>
      </c>
      <c r="G388" s="13">
        <f t="shared" si="12"/>
        <v>3.2762999999999995</v>
      </c>
    </row>
    <row r="389" spans="1:7" ht="24.75" customHeight="1">
      <c r="A389" s="32">
        <v>4</v>
      </c>
      <c r="B389" s="33">
        <v>101040</v>
      </c>
      <c r="C389" s="34" t="s">
        <v>237</v>
      </c>
      <c r="D389" s="33" t="s">
        <v>231</v>
      </c>
      <c r="E389" s="33" t="s">
        <v>238</v>
      </c>
      <c r="F389" s="35">
        <v>3.2762999999999995</v>
      </c>
      <c r="G389" s="13">
        <f t="shared" si="12"/>
        <v>3.2762999999999995</v>
      </c>
    </row>
    <row r="390" spans="1:7" ht="24.75" customHeight="1">
      <c r="A390" s="32">
        <v>5</v>
      </c>
      <c r="B390" s="33">
        <v>100201</v>
      </c>
      <c r="C390" s="34" t="s">
        <v>360</v>
      </c>
      <c r="D390" s="33" t="s">
        <v>231</v>
      </c>
      <c r="E390" s="33" t="s">
        <v>239</v>
      </c>
      <c r="F390" s="35">
        <v>15.275999999999998</v>
      </c>
      <c r="G390" s="13">
        <f t="shared" si="12"/>
        <v>15.275999999999998</v>
      </c>
    </row>
    <row r="391" spans="1:7" ht="24.75" customHeight="1">
      <c r="A391" s="32">
        <v>6</v>
      </c>
      <c r="B391" s="33">
        <v>100203</v>
      </c>
      <c r="C391" s="34" t="s">
        <v>361</v>
      </c>
      <c r="D391" s="33" t="s">
        <v>231</v>
      </c>
      <c r="E391" s="33" t="s">
        <v>239</v>
      </c>
      <c r="F391" s="35">
        <v>13.5675</v>
      </c>
      <c r="G391" s="13">
        <f t="shared" si="12"/>
        <v>13.5675</v>
      </c>
    </row>
    <row r="392" spans="1:7" ht="24.75" customHeight="1">
      <c r="A392" s="32">
        <v>7</v>
      </c>
      <c r="B392" s="33">
        <v>103010</v>
      </c>
      <c r="C392" s="34" t="s">
        <v>362</v>
      </c>
      <c r="D392" s="33" t="s">
        <v>231</v>
      </c>
      <c r="E392" s="33" t="s">
        <v>239</v>
      </c>
      <c r="F392" s="35">
        <v>3.015</v>
      </c>
      <c r="G392" s="13">
        <f t="shared" si="12"/>
        <v>3.015</v>
      </c>
    </row>
    <row r="393" spans="1:7" ht="24.75" customHeight="1">
      <c r="A393" s="32">
        <v>8</v>
      </c>
      <c r="B393" s="33">
        <v>100303</v>
      </c>
      <c r="C393" s="34" t="s">
        <v>240</v>
      </c>
      <c r="D393" s="33" t="s">
        <v>814</v>
      </c>
      <c r="E393" s="33" t="s">
        <v>814</v>
      </c>
      <c r="F393" s="35">
        <v>80.4</v>
      </c>
      <c r="G393" s="13">
        <f t="shared" si="12"/>
        <v>80.4</v>
      </c>
    </row>
    <row r="394" spans="1:7" ht="24.75" customHeight="1">
      <c r="A394" s="32">
        <v>9</v>
      </c>
      <c r="B394" s="33">
        <v>100304</v>
      </c>
      <c r="C394" s="34" t="s">
        <v>242</v>
      </c>
      <c r="D394" s="33" t="s">
        <v>814</v>
      </c>
      <c r="E394" s="33" t="s">
        <v>814</v>
      </c>
      <c r="F394" s="35">
        <v>91.3545</v>
      </c>
      <c r="G394" s="13">
        <f t="shared" si="12"/>
        <v>91.3545</v>
      </c>
    </row>
    <row r="395" spans="1:7" ht="24.75" customHeight="1">
      <c r="A395" s="32">
        <v>10</v>
      </c>
      <c r="B395" s="33">
        <v>100306</v>
      </c>
      <c r="C395" s="34" t="s">
        <v>241</v>
      </c>
      <c r="D395" s="33" t="s">
        <v>814</v>
      </c>
      <c r="E395" s="33" t="s">
        <v>814</v>
      </c>
      <c r="F395" s="35">
        <v>87.435</v>
      </c>
      <c r="G395" s="13">
        <f t="shared" si="12"/>
        <v>87.435</v>
      </c>
    </row>
    <row r="396" spans="1:7" ht="24.75" customHeight="1">
      <c r="A396" s="49"/>
      <c r="B396" s="50"/>
      <c r="C396" s="51" t="s">
        <v>243</v>
      </c>
      <c r="D396" s="50"/>
      <c r="E396" s="50"/>
      <c r="F396" s="52"/>
      <c r="G396" s="91"/>
    </row>
    <row r="397" spans="1:8" ht="24.75" customHeight="1">
      <c r="A397" s="32">
        <v>1</v>
      </c>
      <c r="B397" s="33">
        <v>110101</v>
      </c>
      <c r="C397" s="37" t="s">
        <v>363</v>
      </c>
      <c r="D397" s="33" t="s">
        <v>31</v>
      </c>
      <c r="E397" s="33" t="s">
        <v>31</v>
      </c>
      <c r="F397" s="35">
        <v>16.532249999999998</v>
      </c>
      <c r="G397" s="13">
        <f aca="true" t="shared" si="13" ref="G397:G404">IF($I$14=0,(F397-F397/100*$H$13)*$H$10,ROUND((F397-F397/100*$H$13+((F397-F397/100*$H$13)/100*$I$14))*$H$10,0))</f>
        <v>16.532249999999998</v>
      </c>
      <c r="H397" s="47"/>
    </row>
    <row r="398" spans="1:8" s="47" customFormat="1" ht="24.75" customHeight="1">
      <c r="A398" s="32">
        <v>2</v>
      </c>
      <c r="B398" s="33">
        <v>110105</v>
      </c>
      <c r="C398" s="34" t="s">
        <v>244</v>
      </c>
      <c r="D398" s="33" t="s">
        <v>31</v>
      </c>
      <c r="E398" s="33" t="s">
        <v>31</v>
      </c>
      <c r="F398" s="35">
        <v>125.625</v>
      </c>
      <c r="G398" s="13">
        <f t="shared" si="13"/>
        <v>125.625</v>
      </c>
      <c r="H398" s="24"/>
    </row>
    <row r="399" spans="1:7" ht="24.75" customHeight="1">
      <c r="A399" s="32">
        <v>3</v>
      </c>
      <c r="B399" s="33">
        <v>110301</v>
      </c>
      <c r="C399" s="37" t="s">
        <v>245</v>
      </c>
      <c r="D399" s="33" t="s">
        <v>31</v>
      </c>
      <c r="E399" s="33" t="s">
        <v>19</v>
      </c>
      <c r="F399" s="35">
        <v>4.5225</v>
      </c>
      <c r="G399" s="13">
        <f t="shared" si="13"/>
        <v>4.5225</v>
      </c>
    </row>
    <row r="400" spans="1:7" ht="24.75" customHeight="1">
      <c r="A400" s="32">
        <v>4</v>
      </c>
      <c r="B400" s="33">
        <v>110401</v>
      </c>
      <c r="C400" s="37" t="s">
        <v>246</v>
      </c>
      <c r="D400" s="33" t="s">
        <v>31</v>
      </c>
      <c r="E400" s="33" t="s">
        <v>31</v>
      </c>
      <c r="F400" s="35">
        <v>43.215</v>
      </c>
      <c r="G400" s="13">
        <f t="shared" si="13"/>
        <v>43.215</v>
      </c>
    </row>
    <row r="401" spans="1:7" ht="24.75" customHeight="1">
      <c r="A401" s="32">
        <v>5</v>
      </c>
      <c r="B401" s="33">
        <v>110402</v>
      </c>
      <c r="C401" s="34" t="s">
        <v>247</v>
      </c>
      <c r="D401" s="33" t="s">
        <v>31</v>
      </c>
      <c r="E401" s="33" t="s">
        <v>31</v>
      </c>
      <c r="F401" s="35">
        <v>110.55</v>
      </c>
      <c r="G401" s="13">
        <f t="shared" si="13"/>
        <v>110.55</v>
      </c>
    </row>
    <row r="402" spans="1:7" ht="24.75" customHeight="1">
      <c r="A402" s="32">
        <v>6</v>
      </c>
      <c r="B402" s="33">
        <v>110403</v>
      </c>
      <c r="C402" s="34" t="s">
        <v>248</v>
      </c>
      <c r="D402" s="33" t="s">
        <v>31</v>
      </c>
      <c r="E402" s="33" t="s">
        <v>31</v>
      </c>
      <c r="F402" s="35">
        <v>125.625</v>
      </c>
      <c r="G402" s="13">
        <f t="shared" si="13"/>
        <v>125.625</v>
      </c>
    </row>
    <row r="403" spans="1:7" ht="24.75" customHeight="1">
      <c r="A403" s="32">
        <v>7</v>
      </c>
      <c r="B403" s="33">
        <v>110501</v>
      </c>
      <c r="C403" s="34" t="s">
        <v>670</v>
      </c>
      <c r="D403" s="33" t="s">
        <v>31</v>
      </c>
      <c r="E403" s="33" t="s">
        <v>31</v>
      </c>
      <c r="F403" s="35">
        <v>105.525</v>
      </c>
      <c r="G403" s="13">
        <f t="shared" si="13"/>
        <v>105.525</v>
      </c>
    </row>
    <row r="404" spans="1:7" ht="24.75" customHeight="1">
      <c r="A404" s="63">
        <v>8</v>
      </c>
      <c r="B404" s="64">
        <v>110601</v>
      </c>
      <c r="C404" s="65" t="s">
        <v>249</v>
      </c>
      <c r="D404" s="64" t="s">
        <v>31</v>
      </c>
      <c r="E404" s="64" t="s">
        <v>31</v>
      </c>
      <c r="F404" s="66">
        <v>0.6565162499999999</v>
      </c>
      <c r="G404" s="13">
        <f t="shared" si="13"/>
        <v>0.6565162499999999</v>
      </c>
    </row>
    <row r="405" spans="1:7" ht="24.75" customHeight="1">
      <c r="A405" s="49"/>
      <c r="B405" s="50"/>
      <c r="C405" s="51" t="s">
        <v>364</v>
      </c>
      <c r="D405" s="50"/>
      <c r="E405" s="50"/>
      <c r="F405" s="52"/>
      <c r="G405" s="91"/>
    </row>
    <row r="406" spans="1:8" ht="24.75" customHeight="1">
      <c r="A406" s="32">
        <v>1</v>
      </c>
      <c r="B406" s="33">
        <v>120100</v>
      </c>
      <c r="C406" s="34" t="s">
        <v>365</v>
      </c>
      <c r="D406" s="33" t="s">
        <v>366</v>
      </c>
      <c r="E406" s="33" t="s">
        <v>31</v>
      </c>
      <c r="F406" s="35">
        <v>47.235</v>
      </c>
      <c r="G406" s="13">
        <f aca="true" t="shared" si="14" ref="G406:G438">IF($I$14=0,(F406-F406/100*$H$13)*$H$10,ROUND((F406-F406/100*$H$13+((F406-F406/100*$H$13)/100*$I$14))*$H$10,0))</f>
        <v>47.235</v>
      </c>
      <c r="H406" s="30"/>
    </row>
    <row r="407" spans="1:8" s="30" customFormat="1" ht="24.75" customHeight="1">
      <c r="A407" s="32">
        <v>2</v>
      </c>
      <c r="B407" s="33">
        <v>121000</v>
      </c>
      <c r="C407" s="34" t="s">
        <v>250</v>
      </c>
      <c r="D407" s="33" t="s">
        <v>815</v>
      </c>
      <c r="E407" s="33" t="s">
        <v>31</v>
      </c>
      <c r="F407" s="35">
        <v>93.465</v>
      </c>
      <c r="G407" s="13">
        <f t="shared" si="14"/>
        <v>93.465</v>
      </c>
      <c r="H407" s="47"/>
    </row>
    <row r="408" spans="1:8" s="47" customFormat="1" ht="24.75" customHeight="1">
      <c r="A408" s="32">
        <v>3</v>
      </c>
      <c r="B408" s="33">
        <v>121140</v>
      </c>
      <c r="C408" s="34" t="s">
        <v>367</v>
      </c>
      <c r="D408" s="33" t="s">
        <v>368</v>
      </c>
      <c r="E408" s="33" t="s">
        <v>31</v>
      </c>
      <c r="F408" s="35">
        <v>266.325</v>
      </c>
      <c r="G408" s="13">
        <f t="shared" si="14"/>
        <v>266.325</v>
      </c>
      <c r="H408" s="24"/>
    </row>
    <row r="409" spans="1:7" ht="24.75" customHeight="1">
      <c r="A409" s="32">
        <v>4</v>
      </c>
      <c r="B409" s="33">
        <v>12165</v>
      </c>
      <c r="C409" s="34" t="s">
        <v>369</v>
      </c>
      <c r="D409" s="33" t="s">
        <v>370</v>
      </c>
      <c r="E409" s="33" t="s">
        <v>31</v>
      </c>
      <c r="F409" s="35">
        <v>231.15</v>
      </c>
      <c r="G409" s="13">
        <f t="shared" si="14"/>
        <v>231.15</v>
      </c>
    </row>
    <row r="410" spans="1:7" ht="24.75" customHeight="1">
      <c r="A410" s="32">
        <v>5</v>
      </c>
      <c r="B410" s="33">
        <v>121200</v>
      </c>
      <c r="C410" s="34" t="s">
        <v>251</v>
      </c>
      <c r="D410" s="33" t="s">
        <v>725</v>
      </c>
      <c r="E410" s="33" t="s">
        <v>31</v>
      </c>
      <c r="F410" s="35">
        <v>262.305</v>
      </c>
      <c r="G410" s="13">
        <f t="shared" si="14"/>
        <v>262.305</v>
      </c>
    </row>
    <row r="411" spans="1:7" ht="24.75" customHeight="1">
      <c r="A411" s="32">
        <v>6</v>
      </c>
      <c r="B411" s="33">
        <v>121250</v>
      </c>
      <c r="C411" s="34" t="s">
        <v>251</v>
      </c>
      <c r="D411" s="33" t="s">
        <v>371</v>
      </c>
      <c r="E411" s="33" t="s">
        <v>31</v>
      </c>
      <c r="F411" s="35">
        <v>274.11375</v>
      </c>
      <c r="G411" s="13">
        <f t="shared" si="14"/>
        <v>274.11375</v>
      </c>
    </row>
    <row r="412" spans="1:7" ht="24.75" customHeight="1">
      <c r="A412" s="32">
        <v>7</v>
      </c>
      <c r="B412" s="33">
        <v>121300</v>
      </c>
      <c r="C412" s="34" t="s">
        <v>252</v>
      </c>
      <c r="D412" s="33" t="s">
        <v>726</v>
      </c>
      <c r="E412" s="33" t="s">
        <v>31</v>
      </c>
      <c r="F412" s="35">
        <v>286.425</v>
      </c>
      <c r="G412" s="13">
        <f t="shared" si="14"/>
        <v>286.425</v>
      </c>
    </row>
    <row r="413" spans="1:7" ht="24.75" customHeight="1">
      <c r="A413" s="32">
        <v>8</v>
      </c>
      <c r="B413" s="33">
        <v>121400</v>
      </c>
      <c r="C413" s="34" t="s">
        <v>252</v>
      </c>
      <c r="D413" s="33" t="s">
        <v>727</v>
      </c>
      <c r="E413" s="33" t="s">
        <v>31</v>
      </c>
      <c r="F413" s="35">
        <v>280.395</v>
      </c>
      <c r="G413" s="13">
        <f t="shared" si="14"/>
        <v>280.395</v>
      </c>
    </row>
    <row r="414" spans="1:7" ht="24.75" customHeight="1">
      <c r="A414" s="32">
        <v>9</v>
      </c>
      <c r="B414" s="33">
        <v>122100</v>
      </c>
      <c r="C414" s="34" t="s">
        <v>867</v>
      </c>
      <c r="D414" s="33" t="s">
        <v>728</v>
      </c>
      <c r="E414" s="33" t="s">
        <v>31</v>
      </c>
      <c r="F414" s="35">
        <v>249.24</v>
      </c>
      <c r="G414" s="13">
        <f t="shared" si="14"/>
        <v>249.24</v>
      </c>
    </row>
    <row r="415" spans="1:7" ht="24.75" customHeight="1">
      <c r="A415" s="32">
        <v>10</v>
      </c>
      <c r="B415" s="33">
        <v>122200</v>
      </c>
      <c r="C415" s="34" t="s">
        <v>867</v>
      </c>
      <c r="D415" s="33" t="s">
        <v>729</v>
      </c>
      <c r="E415" s="33" t="s">
        <v>31</v>
      </c>
      <c r="F415" s="35">
        <v>285.42</v>
      </c>
      <c r="G415" s="13">
        <f t="shared" si="14"/>
        <v>285.42</v>
      </c>
    </row>
    <row r="416" spans="1:7" ht="24.75" customHeight="1">
      <c r="A416" s="32">
        <v>11</v>
      </c>
      <c r="B416" s="33">
        <v>122300</v>
      </c>
      <c r="C416" s="34" t="s">
        <v>253</v>
      </c>
      <c r="D416" s="33" t="s">
        <v>816</v>
      </c>
      <c r="E416" s="33" t="s">
        <v>31</v>
      </c>
      <c r="F416" s="35">
        <v>131.655</v>
      </c>
      <c r="G416" s="13">
        <f t="shared" si="14"/>
        <v>131.655</v>
      </c>
    </row>
    <row r="417" spans="1:7" ht="24.75" customHeight="1">
      <c r="A417" s="32">
        <v>12</v>
      </c>
      <c r="B417" s="33">
        <v>122400</v>
      </c>
      <c r="C417" s="34" t="s">
        <v>254</v>
      </c>
      <c r="D417" s="33" t="s">
        <v>730</v>
      </c>
      <c r="E417" s="33" t="s">
        <v>31</v>
      </c>
      <c r="F417" s="35">
        <v>131.655</v>
      </c>
      <c r="G417" s="13">
        <f t="shared" si="14"/>
        <v>131.655</v>
      </c>
    </row>
    <row r="418" spans="1:7" ht="24.75" customHeight="1">
      <c r="A418" s="32">
        <v>13</v>
      </c>
      <c r="B418" s="33">
        <v>123100</v>
      </c>
      <c r="C418" s="34" t="s">
        <v>255</v>
      </c>
      <c r="D418" s="33" t="s">
        <v>898</v>
      </c>
      <c r="E418" s="33" t="s">
        <v>31</v>
      </c>
      <c r="F418" s="35">
        <v>247.23</v>
      </c>
      <c r="G418" s="13">
        <f t="shared" si="14"/>
        <v>247.23</v>
      </c>
    </row>
    <row r="419" spans="1:7" ht="24.75" customHeight="1">
      <c r="A419" s="32">
        <v>14</v>
      </c>
      <c r="B419" s="33">
        <v>123200</v>
      </c>
      <c r="C419" s="34" t="s">
        <v>255</v>
      </c>
      <c r="D419" s="33" t="s">
        <v>731</v>
      </c>
      <c r="E419" s="33" t="s">
        <v>31</v>
      </c>
      <c r="F419" s="35">
        <v>268.335</v>
      </c>
      <c r="G419" s="13">
        <f t="shared" si="14"/>
        <v>268.335</v>
      </c>
    </row>
    <row r="420" spans="1:7" ht="24.75" customHeight="1">
      <c r="A420" s="32">
        <v>15</v>
      </c>
      <c r="B420" s="33">
        <v>123300</v>
      </c>
      <c r="C420" s="34" t="s">
        <v>255</v>
      </c>
      <c r="D420" s="33" t="s">
        <v>899</v>
      </c>
      <c r="E420" s="33" t="s">
        <v>31</v>
      </c>
      <c r="F420" s="35">
        <v>222.105</v>
      </c>
      <c r="G420" s="13">
        <f t="shared" si="14"/>
        <v>222.105</v>
      </c>
    </row>
    <row r="421" spans="1:7" ht="24.75" customHeight="1">
      <c r="A421" s="32">
        <v>16</v>
      </c>
      <c r="B421" s="33">
        <v>123400</v>
      </c>
      <c r="C421" s="34" t="s">
        <v>255</v>
      </c>
      <c r="D421" s="33" t="s">
        <v>881</v>
      </c>
      <c r="E421" s="33" t="s">
        <v>31</v>
      </c>
      <c r="F421" s="35">
        <v>268.335</v>
      </c>
      <c r="G421" s="13">
        <f t="shared" si="14"/>
        <v>268.335</v>
      </c>
    </row>
    <row r="422" spans="1:7" ht="24.75" customHeight="1">
      <c r="A422" s="32">
        <v>17</v>
      </c>
      <c r="B422" s="33">
        <v>123500</v>
      </c>
      <c r="C422" s="34" t="s">
        <v>255</v>
      </c>
      <c r="D422" s="33" t="s">
        <v>900</v>
      </c>
      <c r="E422" s="33" t="s">
        <v>31</v>
      </c>
      <c r="F422" s="35">
        <v>222.105</v>
      </c>
      <c r="G422" s="13">
        <f t="shared" si="14"/>
        <v>222.105</v>
      </c>
    </row>
    <row r="423" spans="1:7" ht="24.75" customHeight="1">
      <c r="A423" s="32">
        <v>18</v>
      </c>
      <c r="B423" s="33">
        <v>124103</v>
      </c>
      <c r="C423" s="34" t="s">
        <v>256</v>
      </c>
      <c r="D423" s="33" t="s">
        <v>257</v>
      </c>
      <c r="E423" s="33" t="s">
        <v>31</v>
      </c>
      <c r="F423" s="35">
        <v>300.495</v>
      </c>
      <c r="G423" s="13">
        <f t="shared" si="14"/>
        <v>300.495</v>
      </c>
    </row>
    <row r="424" spans="1:7" ht="24.75" customHeight="1">
      <c r="A424" s="32">
        <v>19</v>
      </c>
      <c r="B424" s="33">
        <v>124105</v>
      </c>
      <c r="C424" s="34" t="s">
        <v>256</v>
      </c>
      <c r="D424" s="33" t="s">
        <v>817</v>
      </c>
      <c r="E424" s="33" t="s">
        <v>31</v>
      </c>
      <c r="F424" s="35">
        <v>263.31</v>
      </c>
      <c r="G424" s="13">
        <f t="shared" si="14"/>
        <v>263.31</v>
      </c>
    </row>
    <row r="425" spans="1:7" ht="24.75" customHeight="1">
      <c r="A425" s="32">
        <v>20</v>
      </c>
      <c r="B425" s="33">
        <v>124400</v>
      </c>
      <c r="C425" s="34" t="s">
        <v>484</v>
      </c>
      <c r="D425" s="33" t="s">
        <v>732</v>
      </c>
      <c r="E425" s="33" t="s">
        <v>31</v>
      </c>
      <c r="F425" s="35">
        <v>229.14</v>
      </c>
      <c r="G425" s="13">
        <f t="shared" si="14"/>
        <v>229.14</v>
      </c>
    </row>
    <row r="426" spans="1:7" ht="24.75" customHeight="1">
      <c r="A426" s="32">
        <v>21</v>
      </c>
      <c r="B426" s="33">
        <v>124450</v>
      </c>
      <c r="C426" s="34" t="s">
        <v>372</v>
      </c>
      <c r="D426" s="33" t="s">
        <v>373</v>
      </c>
      <c r="E426" s="33" t="s">
        <v>31</v>
      </c>
      <c r="F426" s="35">
        <v>173.865</v>
      </c>
      <c r="G426" s="13">
        <f t="shared" si="14"/>
        <v>173.865</v>
      </c>
    </row>
    <row r="427" spans="1:7" ht="24.75" customHeight="1">
      <c r="A427" s="32">
        <v>22</v>
      </c>
      <c r="B427" s="33">
        <v>124408</v>
      </c>
      <c r="C427" s="34" t="s">
        <v>374</v>
      </c>
      <c r="D427" s="33" t="s">
        <v>375</v>
      </c>
      <c r="E427" s="33" t="s">
        <v>31</v>
      </c>
      <c r="F427" s="35">
        <v>190.75904999999997</v>
      </c>
      <c r="G427" s="13">
        <f t="shared" si="14"/>
        <v>190.75904999999997</v>
      </c>
    </row>
    <row r="428" spans="1:7" ht="24.75" customHeight="1">
      <c r="A428" s="32">
        <v>23</v>
      </c>
      <c r="B428" s="33" t="s">
        <v>485</v>
      </c>
      <c r="C428" s="34" t="s">
        <v>486</v>
      </c>
      <c r="D428" s="33" t="s">
        <v>487</v>
      </c>
      <c r="E428" s="33" t="s">
        <v>31</v>
      </c>
      <c r="F428" s="35">
        <v>26.13</v>
      </c>
      <c r="G428" s="13">
        <f t="shared" si="14"/>
        <v>26.13</v>
      </c>
    </row>
    <row r="429" spans="1:7" ht="24.75" customHeight="1">
      <c r="A429" s="32">
        <v>24</v>
      </c>
      <c r="B429" s="33" t="s">
        <v>376</v>
      </c>
      <c r="C429" s="34" t="s">
        <v>377</v>
      </c>
      <c r="D429" s="33" t="s">
        <v>378</v>
      </c>
      <c r="E429" s="33" t="s">
        <v>31</v>
      </c>
      <c r="F429" s="35">
        <v>26.13</v>
      </c>
      <c r="G429" s="13">
        <f t="shared" si="14"/>
        <v>26.13</v>
      </c>
    </row>
    <row r="430" spans="1:7" ht="24.75" customHeight="1">
      <c r="A430" s="32">
        <v>25</v>
      </c>
      <c r="B430" s="33" t="s">
        <v>379</v>
      </c>
      <c r="C430" s="34" t="s">
        <v>380</v>
      </c>
      <c r="D430" s="33" t="s">
        <v>381</v>
      </c>
      <c r="E430" s="33" t="s">
        <v>31</v>
      </c>
      <c r="F430" s="35">
        <v>32.16</v>
      </c>
      <c r="G430" s="13">
        <f t="shared" si="14"/>
        <v>32.16</v>
      </c>
    </row>
    <row r="431" spans="1:7" ht="24.75" customHeight="1">
      <c r="A431" s="32">
        <v>26</v>
      </c>
      <c r="B431" s="33" t="s">
        <v>382</v>
      </c>
      <c r="C431" s="34" t="s">
        <v>380</v>
      </c>
      <c r="D431" s="33" t="s">
        <v>383</v>
      </c>
      <c r="E431" s="33" t="s">
        <v>31</v>
      </c>
      <c r="F431" s="35">
        <v>32.16</v>
      </c>
      <c r="G431" s="13">
        <f t="shared" si="14"/>
        <v>32.16</v>
      </c>
    </row>
    <row r="432" spans="1:7" ht="24.75" customHeight="1">
      <c r="A432" s="32">
        <v>27</v>
      </c>
      <c r="B432" s="33" t="s">
        <v>488</v>
      </c>
      <c r="C432" s="34" t="s">
        <v>489</v>
      </c>
      <c r="D432" s="33" t="s">
        <v>490</v>
      </c>
      <c r="E432" s="33" t="s">
        <v>31</v>
      </c>
      <c r="F432" s="35">
        <v>28.14</v>
      </c>
      <c r="G432" s="13">
        <f t="shared" si="14"/>
        <v>28.14</v>
      </c>
    </row>
    <row r="433" spans="1:8" ht="24.75" customHeight="1">
      <c r="A433" s="32">
        <v>28</v>
      </c>
      <c r="B433" s="33" t="s">
        <v>491</v>
      </c>
      <c r="C433" s="34" t="s">
        <v>492</v>
      </c>
      <c r="D433" s="33" t="s">
        <v>493</v>
      </c>
      <c r="E433" s="33" t="s">
        <v>31</v>
      </c>
      <c r="F433" s="35">
        <v>33.43635</v>
      </c>
      <c r="G433" s="13">
        <f t="shared" si="14"/>
        <v>33.43635</v>
      </c>
      <c r="H433" s="47"/>
    </row>
    <row r="434" spans="1:8" s="47" customFormat="1" ht="24.75" customHeight="1">
      <c r="A434" s="32">
        <v>29</v>
      </c>
      <c r="B434" s="33" t="s">
        <v>494</v>
      </c>
      <c r="C434" s="34" t="s">
        <v>495</v>
      </c>
      <c r="D434" s="33" t="s">
        <v>496</v>
      </c>
      <c r="E434" s="33" t="s">
        <v>31</v>
      </c>
      <c r="F434" s="35">
        <v>33.165</v>
      </c>
      <c r="G434" s="13">
        <f t="shared" si="14"/>
        <v>33.165</v>
      </c>
      <c r="H434" s="24"/>
    </row>
    <row r="435" spans="1:7" ht="24.75" customHeight="1">
      <c r="A435" s="32">
        <v>30</v>
      </c>
      <c r="B435" s="33" t="s">
        <v>497</v>
      </c>
      <c r="C435" s="34" t="s">
        <v>498</v>
      </c>
      <c r="D435" s="33" t="s">
        <v>499</v>
      </c>
      <c r="E435" s="33" t="s">
        <v>31</v>
      </c>
      <c r="F435" s="35">
        <v>33.165</v>
      </c>
      <c r="G435" s="13">
        <f t="shared" si="14"/>
        <v>33.165</v>
      </c>
    </row>
    <row r="436" spans="1:7" ht="24.75" customHeight="1">
      <c r="A436" s="32">
        <v>31</v>
      </c>
      <c r="B436" s="33" t="s">
        <v>500</v>
      </c>
      <c r="C436" s="34" t="s">
        <v>501</v>
      </c>
      <c r="D436" s="33" t="s">
        <v>502</v>
      </c>
      <c r="E436" s="33" t="s">
        <v>31</v>
      </c>
      <c r="F436" s="35">
        <v>33.165</v>
      </c>
      <c r="G436" s="13">
        <f t="shared" si="14"/>
        <v>33.165</v>
      </c>
    </row>
    <row r="437" spans="1:7" ht="24.75" customHeight="1">
      <c r="A437" s="32">
        <v>32</v>
      </c>
      <c r="B437" s="33" t="s">
        <v>503</v>
      </c>
      <c r="C437" s="34" t="s">
        <v>504</v>
      </c>
      <c r="D437" s="33" t="s">
        <v>505</v>
      </c>
      <c r="E437" s="33" t="s">
        <v>31</v>
      </c>
      <c r="F437" s="35">
        <v>36.18</v>
      </c>
      <c r="G437" s="13">
        <f t="shared" si="14"/>
        <v>36.18</v>
      </c>
    </row>
    <row r="438" spans="1:7" ht="24.75" customHeight="1">
      <c r="A438" s="32">
        <v>33</v>
      </c>
      <c r="B438" s="33" t="s">
        <v>506</v>
      </c>
      <c r="C438" s="34" t="s">
        <v>507</v>
      </c>
      <c r="D438" s="33" t="s">
        <v>508</v>
      </c>
      <c r="E438" s="33" t="s">
        <v>31</v>
      </c>
      <c r="F438" s="35">
        <v>24.12</v>
      </c>
      <c r="G438" s="13">
        <f t="shared" si="14"/>
        <v>24.12</v>
      </c>
    </row>
    <row r="439" spans="1:7" ht="24.75" customHeight="1">
      <c r="A439" s="49"/>
      <c r="B439" s="50"/>
      <c r="C439" s="51" t="s">
        <v>384</v>
      </c>
      <c r="D439" s="50"/>
      <c r="E439" s="50"/>
      <c r="F439" s="52"/>
      <c r="G439" s="91"/>
    </row>
    <row r="440" spans="1:7" ht="24.75" customHeight="1">
      <c r="A440" s="32">
        <v>1</v>
      </c>
      <c r="B440" s="33">
        <v>131100</v>
      </c>
      <c r="C440" s="34" t="s">
        <v>250</v>
      </c>
      <c r="D440" s="33" t="s">
        <v>733</v>
      </c>
      <c r="E440" s="33" t="s">
        <v>31</v>
      </c>
      <c r="F440" s="35">
        <v>188.94</v>
      </c>
      <c r="G440" s="13">
        <f aca="true" t="shared" si="15" ref="G440:G452">IF($I$14=0,(F440-F440/100*$H$13)*$H$10,ROUND((F440-F440/100*$H$13+((F440-F440/100*$H$13)/100*$I$14))*$H$10,0))</f>
        <v>188.94</v>
      </c>
    </row>
    <row r="441" spans="1:7" ht="24.75" customHeight="1">
      <c r="A441" s="32">
        <v>2</v>
      </c>
      <c r="B441" s="33">
        <v>132100</v>
      </c>
      <c r="C441" s="34" t="s">
        <v>867</v>
      </c>
      <c r="D441" s="33" t="s">
        <v>734</v>
      </c>
      <c r="E441" s="33" t="s">
        <v>31</v>
      </c>
      <c r="F441" s="35">
        <v>285.42</v>
      </c>
      <c r="G441" s="13">
        <f t="shared" si="15"/>
        <v>285.42</v>
      </c>
    </row>
    <row r="442" spans="1:7" ht="24.75" customHeight="1">
      <c r="A442" s="32">
        <v>3</v>
      </c>
      <c r="B442" s="33">
        <v>132400</v>
      </c>
      <c r="C442" s="34" t="s">
        <v>385</v>
      </c>
      <c r="D442" s="33" t="s">
        <v>386</v>
      </c>
      <c r="E442" s="33" t="s">
        <v>31</v>
      </c>
      <c r="F442" s="35">
        <v>201</v>
      </c>
      <c r="G442" s="13">
        <f t="shared" si="15"/>
        <v>201</v>
      </c>
    </row>
    <row r="443" spans="1:7" ht="24.75" customHeight="1">
      <c r="A443" s="32">
        <v>4</v>
      </c>
      <c r="B443" s="33">
        <v>132600</v>
      </c>
      <c r="C443" s="34" t="s">
        <v>868</v>
      </c>
      <c r="D443" s="33" t="s">
        <v>840</v>
      </c>
      <c r="E443" s="33" t="s">
        <v>31</v>
      </c>
      <c r="F443" s="35">
        <v>188.94</v>
      </c>
      <c r="G443" s="13">
        <f t="shared" si="15"/>
        <v>188.94</v>
      </c>
    </row>
    <row r="444" spans="1:7" ht="24.75" customHeight="1">
      <c r="A444" s="32">
        <v>5</v>
      </c>
      <c r="B444" s="33">
        <v>132650</v>
      </c>
      <c r="C444" s="34" t="s">
        <v>509</v>
      </c>
      <c r="D444" s="33" t="s">
        <v>510</v>
      </c>
      <c r="E444" s="33" t="s">
        <v>31</v>
      </c>
      <c r="F444" s="35">
        <v>216.075</v>
      </c>
      <c r="G444" s="13">
        <f t="shared" si="15"/>
        <v>216.075</v>
      </c>
    </row>
    <row r="445" spans="1:7" ht="24.75" customHeight="1">
      <c r="A445" s="32">
        <v>6</v>
      </c>
      <c r="B445" s="33">
        <v>132700</v>
      </c>
      <c r="C445" s="34" t="s">
        <v>255</v>
      </c>
      <c r="D445" s="33" t="s">
        <v>839</v>
      </c>
      <c r="E445" s="33" t="s">
        <v>31</v>
      </c>
      <c r="F445" s="35">
        <v>216.075</v>
      </c>
      <c r="G445" s="13">
        <f t="shared" si="15"/>
        <v>216.075</v>
      </c>
    </row>
    <row r="446" spans="1:8" ht="24.75" customHeight="1">
      <c r="A446" s="32">
        <v>7</v>
      </c>
      <c r="B446" s="33">
        <v>133300</v>
      </c>
      <c r="C446" s="34" t="s">
        <v>255</v>
      </c>
      <c r="D446" s="33" t="s">
        <v>735</v>
      </c>
      <c r="E446" s="33" t="s">
        <v>31</v>
      </c>
      <c r="F446" s="35">
        <v>278.385</v>
      </c>
      <c r="G446" s="13">
        <f t="shared" si="15"/>
        <v>278.385</v>
      </c>
      <c r="H446" s="47"/>
    </row>
    <row r="447" spans="1:8" s="47" customFormat="1" ht="24.75" customHeight="1">
      <c r="A447" s="32">
        <v>8</v>
      </c>
      <c r="B447" s="33">
        <v>133400</v>
      </c>
      <c r="C447" s="34" t="s">
        <v>255</v>
      </c>
      <c r="D447" s="33" t="s">
        <v>736</v>
      </c>
      <c r="E447" s="33" t="s">
        <v>31</v>
      </c>
      <c r="F447" s="35">
        <v>280.395</v>
      </c>
      <c r="G447" s="13">
        <f t="shared" si="15"/>
        <v>280.395</v>
      </c>
      <c r="H447" s="24"/>
    </row>
    <row r="448" spans="1:7" ht="24.75" customHeight="1">
      <c r="A448" s="32">
        <v>9</v>
      </c>
      <c r="B448" s="33">
        <v>133500</v>
      </c>
      <c r="C448" s="34" t="s">
        <v>255</v>
      </c>
      <c r="D448" s="33" t="s">
        <v>901</v>
      </c>
      <c r="E448" s="33" t="s">
        <v>31</v>
      </c>
      <c r="F448" s="35">
        <v>214.065</v>
      </c>
      <c r="G448" s="13">
        <f t="shared" si="15"/>
        <v>214.065</v>
      </c>
    </row>
    <row r="449" spans="1:7" ht="24.75" customHeight="1">
      <c r="A449" s="32">
        <v>10</v>
      </c>
      <c r="B449" s="33">
        <v>133600</v>
      </c>
      <c r="C449" s="34" t="s">
        <v>255</v>
      </c>
      <c r="D449" s="33" t="s">
        <v>511</v>
      </c>
      <c r="E449" s="33" t="s">
        <v>31</v>
      </c>
      <c r="F449" s="35">
        <v>214.065</v>
      </c>
      <c r="G449" s="13">
        <f t="shared" si="15"/>
        <v>214.065</v>
      </c>
    </row>
    <row r="450" spans="1:7" ht="24.75" customHeight="1">
      <c r="A450" s="32">
        <v>11</v>
      </c>
      <c r="B450" s="33">
        <v>134100</v>
      </c>
      <c r="C450" s="34" t="s">
        <v>256</v>
      </c>
      <c r="D450" s="33" t="s">
        <v>387</v>
      </c>
      <c r="E450" s="33" t="s">
        <v>31</v>
      </c>
      <c r="F450" s="35">
        <v>221.1</v>
      </c>
      <c r="G450" s="13">
        <f t="shared" si="15"/>
        <v>221.1</v>
      </c>
    </row>
    <row r="451" spans="1:7" ht="24.75" customHeight="1">
      <c r="A451" s="32">
        <v>12</v>
      </c>
      <c r="B451" s="33" t="s">
        <v>388</v>
      </c>
      <c r="C451" s="34" t="s">
        <v>255</v>
      </c>
      <c r="D451" s="33" t="s">
        <v>902</v>
      </c>
      <c r="E451" s="33" t="s">
        <v>31</v>
      </c>
      <c r="F451" s="35">
        <v>254.265</v>
      </c>
      <c r="G451" s="13">
        <f t="shared" si="15"/>
        <v>254.265</v>
      </c>
    </row>
    <row r="452" spans="1:7" ht="24.75" customHeight="1">
      <c r="A452" s="32">
        <v>13</v>
      </c>
      <c r="B452" s="33">
        <v>134400</v>
      </c>
      <c r="C452" s="34" t="s">
        <v>256</v>
      </c>
      <c r="D452" s="33" t="s">
        <v>389</v>
      </c>
      <c r="E452" s="33" t="s">
        <v>31</v>
      </c>
      <c r="F452" s="35">
        <v>317.58</v>
      </c>
      <c r="G452" s="13">
        <f t="shared" si="15"/>
        <v>317.58</v>
      </c>
    </row>
    <row r="453" spans="1:7" ht="24.75" customHeight="1">
      <c r="A453" s="49"/>
      <c r="B453" s="50"/>
      <c r="C453" s="51" t="s">
        <v>390</v>
      </c>
      <c r="D453" s="50"/>
      <c r="E453" s="50"/>
      <c r="F453" s="52"/>
      <c r="G453" s="91"/>
    </row>
    <row r="454" spans="1:7" ht="24.75" customHeight="1">
      <c r="A454" s="32">
        <v>1</v>
      </c>
      <c r="B454" s="33">
        <v>141200</v>
      </c>
      <c r="C454" s="34" t="s">
        <v>513</v>
      </c>
      <c r="D454" s="33" t="s">
        <v>391</v>
      </c>
      <c r="E454" s="33" t="s">
        <v>31</v>
      </c>
      <c r="F454" s="35">
        <v>763.8</v>
      </c>
      <c r="G454" s="13">
        <f aca="true" t="shared" si="16" ref="G454:G464">IF($I$14=0,(F454-F454/100*$H$13)*$H$10,ROUND((F454-F454/100*$H$13+((F454-F454/100*$H$13)/100*$I$14))*$H$10,0))</f>
        <v>763.8</v>
      </c>
    </row>
    <row r="455" spans="1:7" ht="24.75" customHeight="1">
      <c r="A455" s="32">
        <v>2</v>
      </c>
      <c r="B455" s="33">
        <v>141300</v>
      </c>
      <c r="C455" s="34" t="s">
        <v>512</v>
      </c>
      <c r="D455" s="33" t="s">
        <v>392</v>
      </c>
      <c r="E455" s="33" t="s">
        <v>31</v>
      </c>
      <c r="F455" s="35">
        <v>812.04</v>
      </c>
      <c r="G455" s="13">
        <f t="shared" si="16"/>
        <v>812.04</v>
      </c>
    </row>
    <row r="456" spans="1:7" ht="24.75" customHeight="1">
      <c r="A456" s="32">
        <v>3</v>
      </c>
      <c r="B456" s="33">
        <v>141400</v>
      </c>
      <c r="C456" s="34" t="s">
        <v>513</v>
      </c>
      <c r="D456" s="33" t="s">
        <v>737</v>
      </c>
      <c r="E456" s="33" t="s">
        <v>31</v>
      </c>
      <c r="F456" s="35">
        <v>256.275</v>
      </c>
      <c r="G456" s="13">
        <f t="shared" si="16"/>
        <v>256.275</v>
      </c>
    </row>
    <row r="457" spans="1:7" ht="24.75" customHeight="1">
      <c r="A457" s="32">
        <v>4</v>
      </c>
      <c r="B457" s="33">
        <v>141410</v>
      </c>
      <c r="C457" s="34" t="s">
        <v>513</v>
      </c>
      <c r="D457" s="33" t="s">
        <v>393</v>
      </c>
      <c r="E457" s="33" t="s">
        <v>31</v>
      </c>
      <c r="F457" s="35">
        <v>281.4</v>
      </c>
      <c r="G457" s="13">
        <f t="shared" si="16"/>
        <v>281.4</v>
      </c>
    </row>
    <row r="458" spans="1:7" ht="24.75" customHeight="1">
      <c r="A458" s="32">
        <v>5</v>
      </c>
      <c r="B458" s="33">
        <v>142300</v>
      </c>
      <c r="C458" s="34" t="s">
        <v>514</v>
      </c>
      <c r="D458" s="33" t="s">
        <v>394</v>
      </c>
      <c r="E458" s="33" t="s">
        <v>31</v>
      </c>
      <c r="F458" s="35">
        <v>2412</v>
      </c>
      <c r="G458" s="13">
        <f t="shared" si="16"/>
        <v>2412</v>
      </c>
    </row>
    <row r="459" spans="1:7" ht="24.75" customHeight="1">
      <c r="A459" s="32">
        <v>6</v>
      </c>
      <c r="B459" s="33">
        <v>142305</v>
      </c>
      <c r="C459" s="34" t="s">
        <v>514</v>
      </c>
      <c r="D459" s="33" t="s">
        <v>395</v>
      </c>
      <c r="E459" s="33" t="s">
        <v>31</v>
      </c>
      <c r="F459" s="35">
        <v>1809</v>
      </c>
      <c r="G459" s="13">
        <f t="shared" si="16"/>
        <v>1809</v>
      </c>
    </row>
    <row r="460" spans="1:7" ht="24.75" customHeight="1">
      <c r="A460" s="32">
        <v>7</v>
      </c>
      <c r="B460" s="33">
        <v>146100</v>
      </c>
      <c r="C460" s="34" t="s">
        <v>515</v>
      </c>
      <c r="D460" s="33" t="s">
        <v>396</v>
      </c>
      <c r="E460" s="33" t="s">
        <v>31</v>
      </c>
      <c r="F460" s="35">
        <v>4271.25</v>
      </c>
      <c r="G460" s="13">
        <f t="shared" si="16"/>
        <v>4271.25</v>
      </c>
    </row>
    <row r="461" spans="1:7" ht="24.75" customHeight="1">
      <c r="A461" s="32">
        <v>8</v>
      </c>
      <c r="B461" s="33">
        <v>146200</v>
      </c>
      <c r="C461" s="34" t="s">
        <v>515</v>
      </c>
      <c r="D461" s="33" t="s">
        <v>397</v>
      </c>
      <c r="E461" s="33" t="s">
        <v>31</v>
      </c>
      <c r="F461" s="35">
        <v>5678.25</v>
      </c>
      <c r="G461" s="13">
        <f t="shared" si="16"/>
        <v>5678.25</v>
      </c>
    </row>
    <row r="462" spans="1:7" ht="24.75" customHeight="1">
      <c r="A462" s="32">
        <v>9</v>
      </c>
      <c r="B462" s="33">
        <v>146300</v>
      </c>
      <c r="C462" s="34" t="s">
        <v>515</v>
      </c>
      <c r="D462" s="33" t="s">
        <v>398</v>
      </c>
      <c r="E462" s="33" t="s">
        <v>31</v>
      </c>
      <c r="F462" s="35">
        <v>8442</v>
      </c>
      <c r="G462" s="13">
        <f t="shared" si="16"/>
        <v>8442</v>
      </c>
    </row>
    <row r="463" spans="1:7" ht="24.75" customHeight="1">
      <c r="A463" s="32">
        <v>10</v>
      </c>
      <c r="B463" s="33" t="s">
        <v>903</v>
      </c>
      <c r="C463" s="34" t="s">
        <v>399</v>
      </c>
      <c r="D463" s="33" t="s">
        <v>904</v>
      </c>
      <c r="E463" s="33" t="s">
        <v>31</v>
      </c>
      <c r="F463" s="35">
        <v>9.045</v>
      </c>
      <c r="G463" s="13">
        <f t="shared" si="16"/>
        <v>9.045</v>
      </c>
    </row>
    <row r="464" spans="1:7" ht="24.75" customHeight="1">
      <c r="A464" s="32">
        <v>11</v>
      </c>
      <c r="B464" s="33" t="s">
        <v>905</v>
      </c>
      <c r="C464" s="34" t="s">
        <v>400</v>
      </c>
      <c r="D464" s="33" t="s">
        <v>401</v>
      </c>
      <c r="E464" s="33" t="s">
        <v>31</v>
      </c>
      <c r="F464" s="35">
        <v>9.045</v>
      </c>
      <c r="G464" s="13">
        <f t="shared" si="16"/>
        <v>9.045</v>
      </c>
    </row>
    <row r="465" spans="1:7" ht="24.75" customHeight="1">
      <c r="A465" s="67" t="s">
        <v>402</v>
      </c>
      <c r="B465" s="68"/>
      <c r="C465" s="68"/>
      <c r="D465" s="68"/>
      <c r="E465" s="68"/>
      <c r="F465" s="69"/>
      <c r="G465" s="91"/>
    </row>
    <row r="466" spans="1:7" ht="24.75" customHeight="1">
      <c r="A466" s="32">
        <v>1</v>
      </c>
      <c r="B466" s="33">
        <v>150101</v>
      </c>
      <c r="C466" s="37" t="s">
        <v>869</v>
      </c>
      <c r="D466" s="33" t="s">
        <v>516</v>
      </c>
      <c r="E466" s="33" t="s">
        <v>68</v>
      </c>
      <c r="F466" s="35">
        <v>1.2260999999999997</v>
      </c>
      <c r="G466" s="13">
        <f aca="true" t="shared" si="17" ref="G466:G493">IF($I$14=0,(F466-F466/100*$H$13)*$H$10,ROUND((F466-F466/100*$H$13+((F466-F466/100*$H$13)/100*$I$14))*$H$10,0))</f>
        <v>1.2260999999999997</v>
      </c>
    </row>
    <row r="467" spans="1:7" ht="24.75" customHeight="1">
      <c r="A467" s="32">
        <v>2</v>
      </c>
      <c r="B467" s="33">
        <v>150102</v>
      </c>
      <c r="C467" s="37" t="s">
        <v>517</v>
      </c>
      <c r="D467" s="33" t="s">
        <v>823</v>
      </c>
      <c r="E467" s="33" t="s">
        <v>68</v>
      </c>
      <c r="F467" s="35">
        <v>1.1356499999999998</v>
      </c>
      <c r="G467" s="13">
        <f t="shared" si="17"/>
        <v>1.1356499999999998</v>
      </c>
    </row>
    <row r="468" spans="1:7" ht="24.75" customHeight="1">
      <c r="A468" s="32">
        <v>3</v>
      </c>
      <c r="B468" s="33">
        <v>150201</v>
      </c>
      <c r="C468" s="37" t="s">
        <v>870</v>
      </c>
      <c r="D468" s="33" t="s">
        <v>518</v>
      </c>
      <c r="E468" s="33" t="s">
        <v>68</v>
      </c>
      <c r="F468" s="35">
        <v>1.8592499999999998</v>
      </c>
      <c r="G468" s="13">
        <f t="shared" si="17"/>
        <v>1.8592499999999998</v>
      </c>
    </row>
    <row r="469" spans="1:7" ht="24.75" customHeight="1">
      <c r="A469" s="32">
        <v>4</v>
      </c>
      <c r="B469" s="33">
        <v>150202</v>
      </c>
      <c r="C469" s="37" t="s">
        <v>870</v>
      </c>
      <c r="D469" s="33" t="s">
        <v>519</v>
      </c>
      <c r="E469" s="33" t="s">
        <v>68</v>
      </c>
      <c r="F469" s="35">
        <v>2.46225</v>
      </c>
      <c r="G469" s="13">
        <f t="shared" si="17"/>
        <v>2.46225</v>
      </c>
    </row>
    <row r="470" spans="1:7" ht="24.75" customHeight="1">
      <c r="A470" s="32">
        <v>5</v>
      </c>
      <c r="B470" s="33">
        <v>150203</v>
      </c>
      <c r="C470" s="37" t="s">
        <v>871</v>
      </c>
      <c r="D470" s="33" t="s">
        <v>520</v>
      </c>
      <c r="E470" s="33" t="s">
        <v>31</v>
      </c>
      <c r="F470" s="35">
        <v>6.331499999999999</v>
      </c>
      <c r="G470" s="13">
        <f t="shared" si="17"/>
        <v>6.331499999999999</v>
      </c>
    </row>
    <row r="471" spans="1:7" ht="24.75" customHeight="1">
      <c r="A471" s="32">
        <v>6</v>
      </c>
      <c r="B471" s="33">
        <v>150204</v>
      </c>
      <c r="C471" s="37" t="s">
        <v>872</v>
      </c>
      <c r="D471" s="33" t="s">
        <v>824</v>
      </c>
      <c r="E471" s="33" t="s">
        <v>31</v>
      </c>
      <c r="F471" s="35">
        <v>5.17575</v>
      </c>
      <c r="G471" s="13">
        <f t="shared" si="17"/>
        <v>5.17575</v>
      </c>
    </row>
    <row r="472" spans="1:7" ht="24.75" customHeight="1">
      <c r="A472" s="32">
        <v>7</v>
      </c>
      <c r="B472" s="33">
        <v>150205</v>
      </c>
      <c r="C472" s="37" t="s">
        <v>873</v>
      </c>
      <c r="D472" s="33" t="s">
        <v>825</v>
      </c>
      <c r="E472" s="33" t="s">
        <v>31</v>
      </c>
      <c r="F472" s="35">
        <v>4.120499999999999</v>
      </c>
      <c r="G472" s="13">
        <f t="shared" si="17"/>
        <v>4.120499999999999</v>
      </c>
    </row>
    <row r="473" spans="1:7" ht="24.75" customHeight="1">
      <c r="A473" s="32">
        <v>8</v>
      </c>
      <c r="B473" s="33">
        <v>150206</v>
      </c>
      <c r="C473" s="37" t="s">
        <v>874</v>
      </c>
      <c r="D473" s="33" t="s">
        <v>826</v>
      </c>
      <c r="E473" s="33" t="s">
        <v>31</v>
      </c>
      <c r="F473" s="35">
        <v>7.708349999999999</v>
      </c>
      <c r="G473" s="13">
        <f t="shared" si="17"/>
        <v>7.708349999999999</v>
      </c>
    </row>
    <row r="474" spans="1:7" ht="24.75" customHeight="1">
      <c r="A474" s="32">
        <v>9</v>
      </c>
      <c r="B474" s="33">
        <v>150207</v>
      </c>
      <c r="C474" s="37" t="s">
        <v>521</v>
      </c>
      <c r="D474" s="33" t="s">
        <v>522</v>
      </c>
      <c r="E474" s="33" t="s">
        <v>219</v>
      </c>
      <c r="F474" s="35">
        <v>5.8088999999999995</v>
      </c>
      <c r="G474" s="13">
        <f t="shared" si="17"/>
        <v>5.8088999999999995</v>
      </c>
    </row>
    <row r="475" spans="1:7" ht="24.75" customHeight="1">
      <c r="A475" s="32">
        <v>10</v>
      </c>
      <c r="B475" s="33">
        <v>150301</v>
      </c>
      <c r="C475" s="37" t="s">
        <v>523</v>
      </c>
      <c r="D475" s="33" t="s">
        <v>524</v>
      </c>
      <c r="E475" s="33" t="s">
        <v>31</v>
      </c>
      <c r="F475" s="35">
        <v>12.1404</v>
      </c>
      <c r="G475" s="13">
        <f t="shared" si="17"/>
        <v>12.1404</v>
      </c>
    </row>
    <row r="476" spans="1:7" ht="24.75" customHeight="1">
      <c r="A476" s="32">
        <v>11</v>
      </c>
      <c r="B476" s="33">
        <v>150302</v>
      </c>
      <c r="C476" s="37" t="s">
        <v>525</v>
      </c>
      <c r="D476" s="33" t="s">
        <v>526</v>
      </c>
      <c r="E476" s="33" t="s">
        <v>31</v>
      </c>
      <c r="F476" s="35">
        <v>9.075149999999999</v>
      </c>
      <c r="G476" s="13">
        <f t="shared" si="17"/>
        <v>9.075149999999999</v>
      </c>
    </row>
    <row r="477" spans="1:7" ht="24.75" customHeight="1">
      <c r="A477" s="32">
        <v>12</v>
      </c>
      <c r="B477" s="33">
        <v>150303</v>
      </c>
      <c r="C477" s="37" t="s">
        <v>527</v>
      </c>
      <c r="D477" s="33" t="s">
        <v>528</v>
      </c>
      <c r="E477" s="33" t="s">
        <v>31</v>
      </c>
      <c r="F477" s="35">
        <v>7.386749999999999</v>
      </c>
      <c r="G477" s="13">
        <f t="shared" si="17"/>
        <v>7.386749999999999</v>
      </c>
    </row>
    <row r="478" spans="1:7" ht="24.75" customHeight="1">
      <c r="A478" s="32">
        <v>13</v>
      </c>
      <c r="B478" s="33">
        <v>150304</v>
      </c>
      <c r="C478" s="37" t="s">
        <v>529</v>
      </c>
      <c r="D478" s="33" t="s">
        <v>530</v>
      </c>
      <c r="E478" s="33" t="s">
        <v>31</v>
      </c>
      <c r="F478" s="35">
        <v>6.331499999999999</v>
      </c>
      <c r="G478" s="13">
        <f t="shared" si="17"/>
        <v>6.331499999999999</v>
      </c>
    </row>
    <row r="479" spans="1:7" ht="24.75" customHeight="1">
      <c r="A479" s="32">
        <v>14</v>
      </c>
      <c r="B479" s="33">
        <v>150305</v>
      </c>
      <c r="C479" s="34" t="s">
        <v>531</v>
      </c>
      <c r="D479" s="33" t="s">
        <v>532</v>
      </c>
      <c r="E479" s="33" t="s">
        <v>31</v>
      </c>
      <c r="F479" s="35">
        <v>3.3265499999999997</v>
      </c>
      <c r="G479" s="13">
        <f t="shared" si="17"/>
        <v>3.3265499999999997</v>
      </c>
    </row>
    <row r="480" spans="1:7" ht="24.75" customHeight="1">
      <c r="A480" s="32">
        <v>15</v>
      </c>
      <c r="B480" s="33">
        <v>150306</v>
      </c>
      <c r="C480" s="34" t="s">
        <v>533</v>
      </c>
      <c r="D480" s="33" t="s">
        <v>534</v>
      </c>
      <c r="E480" s="33" t="s">
        <v>31</v>
      </c>
      <c r="F480" s="35">
        <v>3.4873499999999997</v>
      </c>
      <c r="G480" s="13">
        <f t="shared" si="17"/>
        <v>3.4873499999999997</v>
      </c>
    </row>
    <row r="481" spans="1:7" ht="24.75" customHeight="1">
      <c r="A481" s="32">
        <v>16</v>
      </c>
      <c r="B481" s="33">
        <v>150307</v>
      </c>
      <c r="C481" s="34" t="s">
        <v>535</v>
      </c>
      <c r="D481" s="33" t="s">
        <v>536</v>
      </c>
      <c r="E481" s="33" t="s">
        <v>31</v>
      </c>
      <c r="F481" s="35">
        <v>12.662999999999998</v>
      </c>
      <c r="G481" s="13">
        <f t="shared" si="17"/>
        <v>12.662999999999998</v>
      </c>
    </row>
    <row r="482" spans="1:7" ht="24.75" customHeight="1">
      <c r="A482" s="32">
        <v>17</v>
      </c>
      <c r="B482" s="33">
        <v>150308</v>
      </c>
      <c r="C482" s="37" t="s">
        <v>537</v>
      </c>
      <c r="D482" s="33" t="s">
        <v>538</v>
      </c>
      <c r="E482" s="33" t="s">
        <v>31</v>
      </c>
      <c r="F482" s="35">
        <v>12.662999999999998</v>
      </c>
      <c r="G482" s="13">
        <f t="shared" si="17"/>
        <v>12.662999999999998</v>
      </c>
    </row>
    <row r="483" spans="1:8" ht="24.75" customHeight="1">
      <c r="A483" s="32">
        <v>18</v>
      </c>
      <c r="B483" s="33">
        <v>150309</v>
      </c>
      <c r="C483" s="34" t="s">
        <v>539</v>
      </c>
      <c r="D483" s="33" t="s">
        <v>540</v>
      </c>
      <c r="E483" s="33" t="s">
        <v>31</v>
      </c>
      <c r="F483" s="35">
        <v>12.662999999999998</v>
      </c>
      <c r="G483" s="13">
        <f t="shared" si="17"/>
        <v>12.662999999999998</v>
      </c>
      <c r="H483" s="47"/>
    </row>
    <row r="484" spans="1:8" s="47" customFormat="1" ht="24.75" customHeight="1">
      <c r="A484" s="32">
        <v>19</v>
      </c>
      <c r="B484" s="33">
        <v>150310</v>
      </c>
      <c r="C484" s="37" t="s">
        <v>541</v>
      </c>
      <c r="D484" s="33" t="s">
        <v>542</v>
      </c>
      <c r="E484" s="33" t="s">
        <v>31</v>
      </c>
      <c r="F484" s="35">
        <v>14.562449999999998</v>
      </c>
      <c r="G484" s="13">
        <f t="shared" si="17"/>
        <v>14.562449999999998</v>
      </c>
      <c r="H484" s="24"/>
    </row>
    <row r="485" spans="1:7" ht="24.75" customHeight="1">
      <c r="A485" s="32">
        <v>20</v>
      </c>
      <c r="B485" s="33">
        <v>150401</v>
      </c>
      <c r="C485" s="37" t="s">
        <v>875</v>
      </c>
      <c r="D485" s="33" t="s">
        <v>31</v>
      </c>
      <c r="E485" s="33" t="s">
        <v>31</v>
      </c>
      <c r="F485" s="35">
        <v>5.025</v>
      </c>
      <c r="G485" s="13">
        <f t="shared" si="17"/>
        <v>5.025</v>
      </c>
    </row>
    <row r="486" spans="1:7" ht="24.75" customHeight="1">
      <c r="A486" s="32">
        <v>21</v>
      </c>
      <c r="B486" s="33">
        <v>150402</v>
      </c>
      <c r="C486" s="37" t="s">
        <v>876</v>
      </c>
      <c r="D486" s="33" t="s">
        <v>31</v>
      </c>
      <c r="E486" s="33" t="s">
        <v>31</v>
      </c>
      <c r="F486" s="35">
        <v>6.833999999999999</v>
      </c>
      <c r="G486" s="13">
        <f t="shared" si="17"/>
        <v>6.833999999999999</v>
      </c>
    </row>
    <row r="487" spans="1:7" ht="24.75" customHeight="1">
      <c r="A487" s="32">
        <v>22</v>
      </c>
      <c r="B487" s="33">
        <v>150405</v>
      </c>
      <c r="C487" s="37" t="s">
        <v>543</v>
      </c>
      <c r="D487" s="33" t="s">
        <v>31</v>
      </c>
      <c r="E487" s="33" t="s">
        <v>31</v>
      </c>
      <c r="F487" s="35">
        <v>5.7284999999999995</v>
      </c>
      <c r="G487" s="13">
        <f t="shared" si="17"/>
        <v>5.7284999999999995</v>
      </c>
    </row>
    <row r="488" spans="1:7" ht="24.75" customHeight="1">
      <c r="A488" s="32">
        <v>23</v>
      </c>
      <c r="B488" s="33">
        <v>150406</v>
      </c>
      <c r="C488" s="34" t="s">
        <v>877</v>
      </c>
      <c r="D488" s="33" t="s">
        <v>31</v>
      </c>
      <c r="E488" s="33" t="s">
        <v>31</v>
      </c>
      <c r="F488" s="35">
        <v>2.211</v>
      </c>
      <c r="G488" s="13">
        <f t="shared" si="17"/>
        <v>2.211</v>
      </c>
    </row>
    <row r="489" spans="1:7" ht="24.75" customHeight="1">
      <c r="A489" s="32">
        <v>24</v>
      </c>
      <c r="B489" s="33">
        <v>150501</v>
      </c>
      <c r="C489" s="37" t="s">
        <v>878</v>
      </c>
      <c r="D489" s="33" t="s">
        <v>31</v>
      </c>
      <c r="E489" s="33" t="s">
        <v>31</v>
      </c>
      <c r="F489" s="35">
        <v>3.42705</v>
      </c>
      <c r="G489" s="13">
        <f t="shared" si="17"/>
        <v>3.42705</v>
      </c>
    </row>
    <row r="490" spans="1:7" ht="24.75" customHeight="1">
      <c r="A490" s="32">
        <v>25</v>
      </c>
      <c r="B490" s="33">
        <v>150505</v>
      </c>
      <c r="C490" s="34" t="s">
        <v>879</v>
      </c>
      <c r="D490" s="33" t="s">
        <v>31</v>
      </c>
      <c r="E490" s="33" t="s">
        <v>31</v>
      </c>
      <c r="F490" s="35">
        <v>4.331549999999999</v>
      </c>
      <c r="G490" s="13">
        <f t="shared" si="17"/>
        <v>4.331549999999999</v>
      </c>
    </row>
    <row r="491" spans="1:7" ht="24.75" customHeight="1">
      <c r="A491" s="32">
        <v>26</v>
      </c>
      <c r="B491" s="33">
        <v>150510</v>
      </c>
      <c r="C491" s="34" t="s">
        <v>880</v>
      </c>
      <c r="D491" s="33" t="s">
        <v>31</v>
      </c>
      <c r="E491" s="33" t="s">
        <v>31</v>
      </c>
      <c r="F491" s="35">
        <v>16.5825</v>
      </c>
      <c r="G491" s="13">
        <f t="shared" si="17"/>
        <v>16.5825</v>
      </c>
    </row>
    <row r="492" spans="1:7" ht="24.75" customHeight="1">
      <c r="A492" s="32">
        <v>27</v>
      </c>
      <c r="B492" s="33">
        <v>150515</v>
      </c>
      <c r="C492" s="37" t="s">
        <v>613</v>
      </c>
      <c r="D492" s="33" t="s">
        <v>31</v>
      </c>
      <c r="E492" s="33" t="s">
        <v>31</v>
      </c>
      <c r="F492" s="35">
        <v>9.2862</v>
      </c>
      <c r="G492" s="13">
        <f t="shared" si="17"/>
        <v>9.2862</v>
      </c>
    </row>
    <row r="493" spans="1:7" ht="24.75" customHeight="1">
      <c r="A493" s="32">
        <v>28</v>
      </c>
      <c r="B493" s="33">
        <v>150520</v>
      </c>
      <c r="C493" s="34" t="s">
        <v>614</v>
      </c>
      <c r="D493" s="33" t="s">
        <v>31</v>
      </c>
      <c r="E493" s="33" t="s">
        <v>31</v>
      </c>
      <c r="F493" s="35">
        <v>5.5275</v>
      </c>
      <c r="G493" s="13">
        <f t="shared" si="17"/>
        <v>5.5275</v>
      </c>
    </row>
    <row r="494" spans="1:7" ht="24.75" customHeight="1">
      <c r="A494" s="49"/>
      <c r="B494" s="50"/>
      <c r="C494" s="51" t="s">
        <v>403</v>
      </c>
      <c r="D494" s="50"/>
      <c r="E494" s="50"/>
      <c r="F494" s="52"/>
      <c r="G494" s="91"/>
    </row>
    <row r="495" spans="1:7" ht="24.75" customHeight="1">
      <c r="A495" s="32">
        <v>1</v>
      </c>
      <c r="B495" s="33">
        <v>160000</v>
      </c>
      <c r="C495" s="34" t="s">
        <v>694</v>
      </c>
      <c r="D495" s="33" t="s">
        <v>814</v>
      </c>
      <c r="E495" s="33" t="s">
        <v>31</v>
      </c>
      <c r="F495" s="35">
        <v>376.875</v>
      </c>
      <c r="G495" s="13">
        <f aca="true" t="shared" si="18" ref="G495:G517">IF($I$14=0,(F495-F495/100*$H$13)*$H$10,ROUND((F495-F495/100*$H$13+((F495-F495/100*$H$13)/100*$I$14))*$H$10,0))</f>
        <v>376.875</v>
      </c>
    </row>
    <row r="496" spans="1:7" ht="24.75" customHeight="1">
      <c r="A496" s="32">
        <v>2</v>
      </c>
      <c r="B496" s="33">
        <v>160001</v>
      </c>
      <c r="C496" s="34" t="s">
        <v>818</v>
      </c>
      <c r="D496" s="33" t="s">
        <v>814</v>
      </c>
      <c r="E496" s="33" t="s">
        <v>31</v>
      </c>
      <c r="F496" s="35">
        <v>502.5</v>
      </c>
      <c r="G496" s="13">
        <f t="shared" si="18"/>
        <v>502.5</v>
      </c>
    </row>
    <row r="497" spans="1:7" ht="24.75" customHeight="1">
      <c r="A497" s="32">
        <v>3</v>
      </c>
      <c r="B497" s="33">
        <v>160002</v>
      </c>
      <c r="C497" s="34" t="s">
        <v>404</v>
      </c>
      <c r="D497" s="33" t="s">
        <v>814</v>
      </c>
      <c r="E497" s="33" t="s">
        <v>31</v>
      </c>
      <c r="F497" s="35">
        <v>432.15</v>
      </c>
      <c r="G497" s="13">
        <f t="shared" si="18"/>
        <v>432.15</v>
      </c>
    </row>
    <row r="498" spans="1:7" ht="24.75" customHeight="1">
      <c r="A498" s="32">
        <v>4</v>
      </c>
      <c r="B498" s="33">
        <v>160003</v>
      </c>
      <c r="C498" s="34" t="s">
        <v>405</v>
      </c>
      <c r="D498" s="33" t="s">
        <v>814</v>
      </c>
      <c r="E498" s="33" t="s">
        <v>31</v>
      </c>
      <c r="F498" s="35">
        <v>452.25</v>
      </c>
      <c r="G498" s="13">
        <f t="shared" si="18"/>
        <v>452.25</v>
      </c>
    </row>
    <row r="499" spans="1:7" ht="24.75" customHeight="1">
      <c r="A499" s="32">
        <v>5</v>
      </c>
      <c r="B499" s="33">
        <v>160102</v>
      </c>
      <c r="C499" s="34" t="s">
        <v>615</v>
      </c>
      <c r="D499" s="33" t="s">
        <v>31</v>
      </c>
      <c r="E499" s="33" t="s">
        <v>31</v>
      </c>
      <c r="F499" s="35">
        <v>310.545</v>
      </c>
      <c r="G499" s="13">
        <f t="shared" si="18"/>
        <v>310.545</v>
      </c>
    </row>
    <row r="500" spans="1:8" ht="24.75" customHeight="1">
      <c r="A500" s="32">
        <v>6</v>
      </c>
      <c r="B500" s="33">
        <v>160103</v>
      </c>
      <c r="C500" s="34" t="s">
        <v>616</v>
      </c>
      <c r="D500" s="33" t="s">
        <v>31</v>
      </c>
      <c r="E500" s="33" t="s">
        <v>31</v>
      </c>
      <c r="F500" s="35">
        <v>310.545</v>
      </c>
      <c r="G500" s="13">
        <f t="shared" si="18"/>
        <v>310.545</v>
      </c>
      <c r="H500" s="47"/>
    </row>
    <row r="501" spans="1:8" s="47" customFormat="1" ht="24.75" customHeight="1">
      <c r="A501" s="32">
        <v>7</v>
      </c>
      <c r="B501" s="33">
        <v>160203</v>
      </c>
      <c r="C501" s="34" t="s">
        <v>617</v>
      </c>
      <c r="D501" s="33" t="s">
        <v>31</v>
      </c>
      <c r="E501" s="33" t="s">
        <v>31</v>
      </c>
      <c r="F501" s="35">
        <v>271.35</v>
      </c>
      <c r="G501" s="13">
        <f t="shared" si="18"/>
        <v>271.35</v>
      </c>
      <c r="H501" s="24"/>
    </row>
    <row r="502" spans="1:7" ht="24.75" customHeight="1">
      <c r="A502" s="32">
        <v>8</v>
      </c>
      <c r="B502" s="33">
        <v>160205</v>
      </c>
      <c r="C502" s="34" t="s">
        <v>618</v>
      </c>
      <c r="D502" s="33" t="s">
        <v>31</v>
      </c>
      <c r="E502" s="33" t="s">
        <v>31</v>
      </c>
      <c r="F502" s="35">
        <v>271.35</v>
      </c>
      <c r="G502" s="13">
        <f t="shared" si="18"/>
        <v>271.35</v>
      </c>
    </row>
    <row r="503" spans="1:7" ht="24.75" customHeight="1">
      <c r="A503" s="32">
        <v>9</v>
      </c>
      <c r="B503" s="33">
        <v>160381</v>
      </c>
      <c r="C503" s="34" t="s">
        <v>406</v>
      </c>
      <c r="D503" s="33" t="s">
        <v>31</v>
      </c>
      <c r="E503" s="33" t="s">
        <v>31</v>
      </c>
      <c r="F503" s="35">
        <v>306.525</v>
      </c>
      <c r="G503" s="13">
        <f t="shared" si="18"/>
        <v>306.525</v>
      </c>
    </row>
    <row r="504" spans="1:7" ht="24.75" customHeight="1">
      <c r="A504" s="32">
        <v>10</v>
      </c>
      <c r="B504" s="33">
        <v>160401</v>
      </c>
      <c r="C504" s="34" t="s">
        <v>407</v>
      </c>
      <c r="D504" s="33" t="s">
        <v>31</v>
      </c>
      <c r="E504" s="33" t="s">
        <v>31</v>
      </c>
      <c r="F504" s="35">
        <v>432.15</v>
      </c>
      <c r="G504" s="13">
        <f t="shared" si="18"/>
        <v>432.15</v>
      </c>
    </row>
    <row r="505" spans="1:7" ht="24.75" customHeight="1">
      <c r="A505" s="32">
        <v>11</v>
      </c>
      <c r="B505" s="33">
        <v>160401</v>
      </c>
      <c r="C505" s="34" t="s">
        <v>544</v>
      </c>
      <c r="D505" s="33" t="s">
        <v>31</v>
      </c>
      <c r="E505" s="33" t="s">
        <v>31</v>
      </c>
      <c r="F505" s="35">
        <v>351.75</v>
      </c>
      <c r="G505" s="13">
        <f t="shared" si="18"/>
        <v>351.75</v>
      </c>
    </row>
    <row r="506" spans="1:7" ht="24.75" customHeight="1">
      <c r="A506" s="32">
        <v>12</v>
      </c>
      <c r="B506" s="33">
        <v>160707</v>
      </c>
      <c r="C506" s="34" t="s">
        <v>619</v>
      </c>
      <c r="D506" s="33" t="s">
        <v>31</v>
      </c>
      <c r="E506" s="33" t="s">
        <v>31</v>
      </c>
      <c r="F506" s="35">
        <v>93.465</v>
      </c>
      <c r="G506" s="13">
        <f t="shared" si="18"/>
        <v>93.465</v>
      </c>
    </row>
    <row r="507" spans="1:7" ht="24.75" customHeight="1">
      <c r="A507" s="32">
        <v>13</v>
      </c>
      <c r="B507" s="33">
        <v>160708</v>
      </c>
      <c r="C507" s="34" t="s">
        <v>620</v>
      </c>
      <c r="D507" s="33" t="s">
        <v>31</v>
      </c>
      <c r="E507" s="33" t="s">
        <v>31</v>
      </c>
      <c r="F507" s="35">
        <v>93.465</v>
      </c>
      <c r="G507" s="13">
        <f t="shared" si="18"/>
        <v>93.465</v>
      </c>
    </row>
    <row r="508" spans="1:7" ht="24.75" customHeight="1">
      <c r="A508" s="32">
        <v>14</v>
      </c>
      <c r="B508" s="33">
        <v>160709</v>
      </c>
      <c r="C508" s="34" t="s">
        <v>621</v>
      </c>
      <c r="D508" s="33" t="s">
        <v>31</v>
      </c>
      <c r="E508" s="33" t="s">
        <v>31</v>
      </c>
      <c r="F508" s="35">
        <v>93.465</v>
      </c>
      <c r="G508" s="13">
        <f t="shared" si="18"/>
        <v>93.465</v>
      </c>
    </row>
    <row r="509" spans="1:7" ht="24.75" customHeight="1">
      <c r="A509" s="32">
        <v>15</v>
      </c>
      <c r="B509" s="33">
        <v>160710</v>
      </c>
      <c r="C509" s="34" t="s">
        <v>622</v>
      </c>
      <c r="D509" s="33" t="s">
        <v>31</v>
      </c>
      <c r="E509" s="33" t="s">
        <v>31</v>
      </c>
      <c r="F509" s="35">
        <v>93.465</v>
      </c>
      <c r="G509" s="13">
        <f t="shared" si="18"/>
        <v>93.465</v>
      </c>
    </row>
    <row r="510" spans="1:7" ht="24.75" customHeight="1">
      <c r="A510" s="32">
        <v>16</v>
      </c>
      <c r="B510" s="33">
        <v>160711</v>
      </c>
      <c r="C510" s="34" t="s">
        <v>623</v>
      </c>
      <c r="D510" s="33" t="s">
        <v>31</v>
      </c>
      <c r="E510" s="33" t="s">
        <v>31</v>
      </c>
      <c r="F510" s="35">
        <v>93.465</v>
      </c>
      <c r="G510" s="13">
        <f t="shared" si="18"/>
        <v>93.465</v>
      </c>
    </row>
    <row r="511" spans="1:7" ht="24.75" customHeight="1">
      <c r="A511" s="32">
        <v>17</v>
      </c>
      <c r="B511" s="33">
        <v>160712</v>
      </c>
      <c r="C511" s="34" t="s">
        <v>624</v>
      </c>
      <c r="D511" s="33" t="s">
        <v>31</v>
      </c>
      <c r="E511" s="33" t="s">
        <v>31</v>
      </c>
      <c r="F511" s="35">
        <v>93.465</v>
      </c>
      <c r="G511" s="13">
        <f t="shared" si="18"/>
        <v>93.465</v>
      </c>
    </row>
    <row r="512" spans="1:7" ht="24.75" customHeight="1">
      <c r="A512" s="32">
        <v>18</v>
      </c>
      <c r="B512" s="33">
        <v>160713</v>
      </c>
      <c r="C512" s="34" t="s">
        <v>625</v>
      </c>
      <c r="D512" s="33" t="s">
        <v>31</v>
      </c>
      <c r="E512" s="33" t="s">
        <v>31</v>
      </c>
      <c r="F512" s="35">
        <v>93.465</v>
      </c>
      <c r="G512" s="13">
        <f t="shared" si="18"/>
        <v>93.465</v>
      </c>
    </row>
    <row r="513" spans="1:7" ht="24.75" customHeight="1">
      <c r="A513" s="32">
        <v>19</v>
      </c>
      <c r="B513" s="33">
        <v>160714</v>
      </c>
      <c r="C513" s="34" t="s">
        <v>626</v>
      </c>
      <c r="D513" s="33" t="s">
        <v>31</v>
      </c>
      <c r="E513" s="33" t="s">
        <v>31</v>
      </c>
      <c r="F513" s="35">
        <v>93.465</v>
      </c>
      <c r="G513" s="13">
        <f t="shared" si="18"/>
        <v>93.465</v>
      </c>
    </row>
    <row r="514" spans="1:7" ht="24.75" customHeight="1">
      <c r="A514" s="32">
        <v>20</v>
      </c>
      <c r="B514" s="33">
        <v>160808</v>
      </c>
      <c r="C514" s="34" t="s">
        <v>545</v>
      </c>
      <c r="D514" s="33" t="s">
        <v>31</v>
      </c>
      <c r="E514" s="33" t="s">
        <v>31</v>
      </c>
      <c r="F514" s="35">
        <v>93.465</v>
      </c>
      <c r="G514" s="13">
        <f t="shared" si="18"/>
        <v>93.465</v>
      </c>
    </row>
    <row r="515" spans="1:7" ht="24.75" customHeight="1">
      <c r="A515" s="32">
        <v>21</v>
      </c>
      <c r="B515" s="33">
        <v>639101</v>
      </c>
      <c r="C515" s="34" t="s">
        <v>482</v>
      </c>
      <c r="D515" s="33" t="s">
        <v>31</v>
      </c>
      <c r="E515" s="33" t="s">
        <v>31</v>
      </c>
      <c r="F515" s="35">
        <v>0.8039999999999999</v>
      </c>
      <c r="G515" s="13">
        <f t="shared" si="18"/>
        <v>0.8039999999999999</v>
      </c>
    </row>
    <row r="516" spans="1:7" ht="24.75" customHeight="1">
      <c r="A516" s="32">
        <v>22</v>
      </c>
      <c r="B516" s="33">
        <v>639173</v>
      </c>
      <c r="C516" s="34" t="s">
        <v>408</v>
      </c>
      <c r="D516" s="33" t="s">
        <v>31</v>
      </c>
      <c r="E516" s="33" t="s">
        <v>31</v>
      </c>
      <c r="F516" s="35">
        <v>34.17</v>
      </c>
      <c r="G516" s="13">
        <f t="shared" si="18"/>
        <v>34.17</v>
      </c>
    </row>
    <row r="517" spans="1:7" ht="24.75" customHeight="1">
      <c r="A517" s="32">
        <v>23</v>
      </c>
      <c r="B517" s="33">
        <v>639201</v>
      </c>
      <c r="C517" s="34" t="s">
        <v>483</v>
      </c>
      <c r="D517" s="33" t="s">
        <v>31</v>
      </c>
      <c r="E517" s="33" t="s">
        <v>31</v>
      </c>
      <c r="F517" s="35">
        <v>4.17075</v>
      </c>
      <c r="G517" s="13">
        <f t="shared" si="18"/>
        <v>4.17075</v>
      </c>
    </row>
    <row r="518" spans="1:7" ht="24.75" customHeight="1">
      <c r="A518" s="49"/>
      <c r="B518" s="50"/>
      <c r="C518" s="51" t="s">
        <v>409</v>
      </c>
      <c r="D518" s="50"/>
      <c r="E518" s="50"/>
      <c r="F518" s="52"/>
      <c r="G518" s="91"/>
    </row>
    <row r="519" spans="1:7" ht="24.75" customHeight="1">
      <c r="A519" s="32">
        <v>1</v>
      </c>
      <c r="B519" s="33">
        <v>170010</v>
      </c>
      <c r="C519" s="34" t="s">
        <v>410</v>
      </c>
      <c r="D519" s="33" t="s">
        <v>31</v>
      </c>
      <c r="E519" s="33" t="s">
        <v>31</v>
      </c>
      <c r="F519" s="35">
        <v>45.225</v>
      </c>
      <c r="G519" s="13">
        <f aca="true" t="shared" si="19" ref="G519:G548">IF($I$14=0,(F519-F519/100*$H$13)*$H$10,ROUND((F519-F519/100*$H$13+((F519-F519/100*$H$13)/100*$I$14))*$H$10,0))</f>
        <v>45.225</v>
      </c>
    </row>
    <row r="520" spans="1:7" ht="24.75" customHeight="1">
      <c r="A520" s="32">
        <v>2</v>
      </c>
      <c r="B520" s="33">
        <v>170011</v>
      </c>
      <c r="C520" s="34" t="s">
        <v>411</v>
      </c>
      <c r="D520" s="33" t="s">
        <v>31</v>
      </c>
      <c r="E520" s="33" t="s">
        <v>31</v>
      </c>
      <c r="F520" s="35">
        <v>13.31625</v>
      </c>
      <c r="G520" s="13">
        <f t="shared" si="19"/>
        <v>13.31625</v>
      </c>
    </row>
    <row r="521" spans="1:8" ht="24.75" customHeight="1">
      <c r="A521" s="32">
        <v>3</v>
      </c>
      <c r="B521" s="33">
        <v>170101</v>
      </c>
      <c r="C521" s="34" t="s">
        <v>412</v>
      </c>
      <c r="D521" s="33" t="s">
        <v>31</v>
      </c>
      <c r="E521" s="33" t="s">
        <v>31</v>
      </c>
      <c r="F521" s="35">
        <v>53.265</v>
      </c>
      <c r="G521" s="13">
        <f t="shared" si="19"/>
        <v>53.265</v>
      </c>
      <c r="H521" s="47"/>
    </row>
    <row r="522" spans="1:8" s="47" customFormat="1" ht="24.75" customHeight="1">
      <c r="A522" s="32">
        <v>4</v>
      </c>
      <c r="B522" s="33">
        <v>170102</v>
      </c>
      <c r="C522" s="37" t="s">
        <v>547</v>
      </c>
      <c r="D522" s="33" t="s">
        <v>31</v>
      </c>
      <c r="E522" s="33" t="s">
        <v>31</v>
      </c>
      <c r="F522" s="35">
        <v>135.675</v>
      </c>
      <c r="G522" s="13">
        <f t="shared" si="19"/>
        <v>135.675</v>
      </c>
      <c r="H522" s="24"/>
    </row>
    <row r="523" spans="1:7" ht="24.75" customHeight="1">
      <c r="A523" s="32">
        <v>5</v>
      </c>
      <c r="B523" s="33">
        <v>170103</v>
      </c>
      <c r="C523" s="37" t="s">
        <v>548</v>
      </c>
      <c r="D523" s="33" t="s">
        <v>31</v>
      </c>
      <c r="E523" s="33" t="s">
        <v>31</v>
      </c>
      <c r="F523" s="48">
        <v>11.055</v>
      </c>
      <c r="G523" s="13">
        <f t="shared" si="19"/>
        <v>11.055</v>
      </c>
    </row>
    <row r="524" spans="1:7" ht="24.75" customHeight="1">
      <c r="A524" s="32">
        <v>6</v>
      </c>
      <c r="B524" s="33">
        <v>170104</v>
      </c>
      <c r="C524" s="34" t="s">
        <v>413</v>
      </c>
      <c r="D524" s="33" t="s">
        <v>31</v>
      </c>
      <c r="E524" s="33" t="s">
        <v>31</v>
      </c>
      <c r="F524" s="35">
        <v>128.74049999999997</v>
      </c>
      <c r="G524" s="13">
        <f t="shared" si="19"/>
        <v>128.74049999999997</v>
      </c>
    </row>
    <row r="525" spans="1:7" ht="24.75" customHeight="1">
      <c r="A525" s="32">
        <v>7</v>
      </c>
      <c r="B525" s="33">
        <v>170106</v>
      </c>
      <c r="C525" s="34" t="s">
        <v>414</v>
      </c>
      <c r="D525" s="33" t="s">
        <v>31</v>
      </c>
      <c r="E525" s="33" t="s">
        <v>31</v>
      </c>
      <c r="F525" s="35">
        <v>3.4169999999999994</v>
      </c>
      <c r="G525" s="13">
        <f t="shared" si="19"/>
        <v>3.4169999999999994</v>
      </c>
    </row>
    <row r="526" spans="1:7" ht="24.75" customHeight="1">
      <c r="A526" s="32">
        <v>8</v>
      </c>
      <c r="B526" s="33">
        <v>170107</v>
      </c>
      <c r="C526" s="34" t="s">
        <v>549</v>
      </c>
      <c r="D526" s="33" t="s">
        <v>31</v>
      </c>
      <c r="E526" s="33" t="s">
        <v>31</v>
      </c>
      <c r="F526" s="35">
        <v>5.025</v>
      </c>
      <c r="G526" s="13">
        <f t="shared" si="19"/>
        <v>5.025</v>
      </c>
    </row>
    <row r="527" spans="1:8" ht="24.75" customHeight="1">
      <c r="A527" s="32">
        <v>9</v>
      </c>
      <c r="B527" s="33">
        <v>170108</v>
      </c>
      <c r="C527" s="34" t="s">
        <v>546</v>
      </c>
      <c r="D527" s="33" t="s">
        <v>31</v>
      </c>
      <c r="E527" s="33" t="s">
        <v>31</v>
      </c>
      <c r="F527" s="35">
        <v>22.310999999999996</v>
      </c>
      <c r="G527" s="13">
        <f t="shared" si="19"/>
        <v>22.310999999999996</v>
      </c>
      <c r="H527" s="47"/>
    </row>
    <row r="528" spans="1:8" s="47" customFormat="1" ht="24.75" customHeight="1">
      <c r="A528" s="32">
        <v>10</v>
      </c>
      <c r="B528" s="33">
        <v>170109</v>
      </c>
      <c r="C528" s="34" t="s">
        <v>415</v>
      </c>
      <c r="D528" s="33" t="s">
        <v>31</v>
      </c>
      <c r="E528" s="33" t="s">
        <v>31</v>
      </c>
      <c r="F528" s="35">
        <v>22.310999999999996</v>
      </c>
      <c r="G528" s="13">
        <f t="shared" si="19"/>
        <v>22.310999999999996</v>
      </c>
      <c r="H528" s="24"/>
    </row>
    <row r="529" spans="1:7" ht="24.75" customHeight="1">
      <c r="A529" s="32">
        <v>11</v>
      </c>
      <c r="B529" s="33">
        <v>170110</v>
      </c>
      <c r="C529" s="34" t="s">
        <v>416</v>
      </c>
      <c r="D529" s="33" t="s">
        <v>31</v>
      </c>
      <c r="E529" s="33" t="s">
        <v>31</v>
      </c>
      <c r="F529" s="35">
        <v>11.055</v>
      </c>
      <c r="G529" s="13">
        <f t="shared" si="19"/>
        <v>11.055</v>
      </c>
    </row>
    <row r="530" spans="1:7" ht="24.75" customHeight="1">
      <c r="A530" s="32">
        <v>12</v>
      </c>
      <c r="B530" s="33">
        <v>170114</v>
      </c>
      <c r="C530" s="34" t="s">
        <v>11</v>
      </c>
      <c r="D530" s="33" t="s">
        <v>31</v>
      </c>
      <c r="E530" s="33" t="s">
        <v>31</v>
      </c>
      <c r="F530" s="35">
        <v>175.875</v>
      </c>
      <c r="G530" s="13">
        <f t="shared" si="19"/>
        <v>175.875</v>
      </c>
    </row>
    <row r="531" spans="1:7" ht="24.75" customHeight="1">
      <c r="A531" s="32">
        <v>13</v>
      </c>
      <c r="B531" s="33">
        <v>170115</v>
      </c>
      <c r="C531" s="34" t="s">
        <v>417</v>
      </c>
      <c r="D531" s="33" t="s">
        <v>31</v>
      </c>
      <c r="E531" s="33" t="s">
        <v>31</v>
      </c>
      <c r="F531" s="35">
        <v>25.125</v>
      </c>
      <c r="G531" s="13">
        <f t="shared" si="19"/>
        <v>25.125</v>
      </c>
    </row>
    <row r="532" spans="1:7" ht="24.75" customHeight="1">
      <c r="A532" s="32">
        <v>14</v>
      </c>
      <c r="B532" s="33">
        <v>170200</v>
      </c>
      <c r="C532" s="34" t="s">
        <v>418</v>
      </c>
      <c r="D532" s="33" t="s">
        <v>31</v>
      </c>
      <c r="E532" s="33" t="s">
        <v>31</v>
      </c>
      <c r="F532" s="35">
        <v>0.9045</v>
      </c>
      <c r="G532" s="13">
        <f t="shared" si="19"/>
        <v>0.9045</v>
      </c>
    </row>
    <row r="533" spans="1:7" ht="24.75" customHeight="1">
      <c r="A533" s="32">
        <v>15</v>
      </c>
      <c r="B533" s="33">
        <v>170201</v>
      </c>
      <c r="C533" s="34" t="s">
        <v>550</v>
      </c>
      <c r="D533" s="33" t="s">
        <v>31</v>
      </c>
      <c r="E533" s="33" t="s">
        <v>31</v>
      </c>
      <c r="F533" s="35">
        <v>87.435</v>
      </c>
      <c r="G533" s="13">
        <f t="shared" si="19"/>
        <v>87.435</v>
      </c>
    </row>
    <row r="534" spans="1:7" ht="24.75" customHeight="1">
      <c r="A534" s="32">
        <v>16</v>
      </c>
      <c r="B534" s="33">
        <v>170202</v>
      </c>
      <c r="C534" s="34" t="s">
        <v>627</v>
      </c>
      <c r="D534" s="33" t="s">
        <v>31</v>
      </c>
      <c r="E534" s="33" t="s">
        <v>31</v>
      </c>
      <c r="F534" s="35">
        <v>120.6</v>
      </c>
      <c r="G534" s="13">
        <f t="shared" si="19"/>
        <v>120.6</v>
      </c>
    </row>
    <row r="535" spans="1:7" ht="24.75" customHeight="1">
      <c r="A535" s="32">
        <v>17</v>
      </c>
      <c r="B535" s="33">
        <v>170401</v>
      </c>
      <c r="C535" s="34" t="s">
        <v>551</v>
      </c>
      <c r="D535" s="33" t="s">
        <v>31</v>
      </c>
      <c r="E535" s="33" t="s">
        <v>31</v>
      </c>
      <c r="F535" s="35">
        <v>309.54</v>
      </c>
      <c r="G535" s="13">
        <f t="shared" si="19"/>
        <v>309.54</v>
      </c>
    </row>
    <row r="536" spans="1:7" ht="24.75" customHeight="1">
      <c r="A536" s="32">
        <v>18</v>
      </c>
      <c r="B536" s="33">
        <v>170501</v>
      </c>
      <c r="C536" s="34" t="s">
        <v>419</v>
      </c>
      <c r="D536" s="33" t="s">
        <v>31</v>
      </c>
      <c r="E536" s="33" t="s">
        <v>31</v>
      </c>
      <c r="F536" s="35">
        <v>442.2</v>
      </c>
      <c r="G536" s="13">
        <f t="shared" si="19"/>
        <v>442.2</v>
      </c>
    </row>
    <row r="537" spans="1:7" ht="24.75" customHeight="1">
      <c r="A537" s="32">
        <v>19</v>
      </c>
      <c r="B537" s="33">
        <v>170510</v>
      </c>
      <c r="C537" s="34" t="s">
        <v>420</v>
      </c>
      <c r="D537" s="33" t="s">
        <v>31</v>
      </c>
      <c r="E537" s="33" t="s">
        <v>31</v>
      </c>
      <c r="F537" s="35">
        <v>140.7</v>
      </c>
      <c r="G537" s="13">
        <f t="shared" si="19"/>
        <v>140.7</v>
      </c>
    </row>
    <row r="538" spans="1:7" ht="24.75" customHeight="1">
      <c r="A538" s="32">
        <v>20</v>
      </c>
      <c r="B538" s="33">
        <v>170520</v>
      </c>
      <c r="C538" s="34" t="s">
        <v>421</v>
      </c>
      <c r="D538" s="33" t="s">
        <v>31</v>
      </c>
      <c r="E538" s="33" t="s">
        <v>31</v>
      </c>
      <c r="F538" s="35">
        <v>100.5</v>
      </c>
      <c r="G538" s="13">
        <f t="shared" si="19"/>
        <v>100.5</v>
      </c>
    </row>
    <row r="539" spans="1:7" ht="24.75" customHeight="1">
      <c r="A539" s="32">
        <v>21</v>
      </c>
      <c r="B539" s="33">
        <v>171001</v>
      </c>
      <c r="C539" s="34" t="s">
        <v>628</v>
      </c>
      <c r="D539" s="33" t="s">
        <v>31</v>
      </c>
      <c r="E539" s="33" t="s">
        <v>31</v>
      </c>
      <c r="F539" s="35">
        <v>9.195749999999999</v>
      </c>
      <c r="G539" s="13">
        <f t="shared" si="19"/>
        <v>9.195749999999999</v>
      </c>
    </row>
    <row r="540" spans="1:7" ht="24.75" customHeight="1">
      <c r="A540" s="32">
        <v>22</v>
      </c>
      <c r="B540" s="33">
        <v>171101</v>
      </c>
      <c r="C540" s="34" t="s">
        <v>629</v>
      </c>
      <c r="D540" s="33" t="s">
        <v>31</v>
      </c>
      <c r="E540" s="33" t="s">
        <v>31</v>
      </c>
      <c r="F540" s="35">
        <v>29.6475</v>
      </c>
      <c r="G540" s="13">
        <f t="shared" si="19"/>
        <v>29.6475</v>
      </c>
    </row>
    <row r="541" spans="1:7" ht="24.75" customHeight="1">
      <c r="A541" s="32">
        <v>23</v>
      </c>
      <c r="B541" s="33">
        <v>171102</v>
      </c>
      <c r="C541" s="34" t="s">
        <v>630</v>
      </c>
      <c r="D541" s="33" t="s">
        <v>31</v>
      </c>
      <c r="E541" s="33" t="s">
        <v>31</v>
      </c>
      <c r="F541" s="35">
        <v>9.195749999999999</v>
      </c>
      <c r="G541" s="13">
        <f t="shared" si="19"/>
        <v>9.195749999999999</v>
      </c>
    </row>
    <row r="542" spans="1:7" ht="24.75" customHeight="1">
      <c r="A542" s="32">
        <v>24</v>
      </c>
      <c r="B542" s="33">
        <v>171103</v>
      </c>
      <c r="C542" s="34" t="s">
        <v>552</v>
      </c>
      <c r="D542" s="33" t="s">
        <v>31</v>
      </c>
      <c r="E542" s="33" t="s">
        <v>31</v>
      </c>
      <c r="F542" s="35">
        <v>4.02</v>
      </c>
      <c r="G542" s="13">
        <f t="shared" si="19"/>
        <v>4.02</v>
      </c>
    </row>
    <row r="543" spans="1:7" ht="24.75" customHeight="1">
      <c r="A543" s="32">
        <v>25</v>
      </c>
      <c r="B543" s="33">
        <v>171104</v>
      </c>
      <c r="C543" s="34" t="s">
        <v>422</v>
      </c>
      <c r="D543" s="33" t="s">
        <v>31</v>
      </c>
      <c r="E543" s="33" t="s">
        <v>31</v>
      </c>
      <c r="F543" s="35">
        <v>14.5725</v>
      </c>
      <c r="G543" s="13">
        <f t="shared" si="19"/>
        <v>14.5725</v>
      </c>
    </row>
    <row r="544" spans="1:7" ht="24.75" customHeight="1">
      <c r="A544" s="32">
        <v>26</v>
      </c>
      <c r="B544" s="33">
        <v>171201</v>
      </c>
      <c r="C544" s="34" t="s">
        <v>553</v>
      </c>
      <c r="D544" s="33" t="s">
        <v>31</v>
      </c>
      <c r="E544" s="33" t="s">
        <v>31</v>
      </c>
      <c r="F544" s="35">
        <v>93.465</v>
      </c>
      <c r="G544" s="13">
        <f t="shared" si="19"/>
        <v>93.465</v>
      </c>
    </row>
    <row r="545" spans="1:7" ht="24.75" customHeight="1">
      <c r="A545" s="32">
        <v>27</v>
      </c>
      <c r="B545" s="33">
        <v>171202</v>
      </c>
      <c r="C545" s="34" t="s">
        <v>554</v>
      </c>
      <c r="D545" s="33" t="s">
        <v>31</v>
      </c>
      <c r="E545" s="33" t="s">
        <v>31</v>
      </c>
      <c r="F545" s="35">
        <v>45.37575</v>
      </c>
      <c r="G545" s="13">
        <f t="shared" si="19"/>
        <v>45.37575</v>
      </c>
    </row>
    <row r="546" spans="1:7" ht="24.75" customHeight="1">
      <c r="A546" s="32">
        <v>28</v>
      </c>
      <c r="B546" s="33">
        <v>171203</v>
      </c>
      <c r="C546" s="34" t="s">
        <v>555</v>
      </c>
      <c r="D546" s="33" t="s">
        <v>814</v>
      </c>
      <c r="E546" s="33" t="s">
        <v>814</v>
      </c>
      <c r="F546" s="35">
        <v>12.06</v>
      </c>
      <c r="G546" s="13">
        <f t="shared" si="19"/>
        <v>12.06</v>
      </c>
    </row>
    <row r="547" spans="1:7" ht="24.75" customHeight="1">
      <c r="A547" s="32">
        <v>29</v>
      </c>
      <c r="B547" s="33">
        <v>170601</v>
      </c>
      <c r="C547" s="34" t="s">
        <v>631</v>
      </c>
      <c r="D547" s="33" t="s">
        <v>31</v>
      </c>
      <c r="E547" s="33" t="s">
        <v>31</v>
      </c>
      <c r="F547" s="35">
        <v>673.35</v>
      </c>
      <c r="G547" s="13">
        <f t="shared" si="19"/>
        <v>673.35</v>
      </c>
    </row>
    <row r="548" spans="1:7" ht="24.75" customHeight="1">
      <c r="A548" s="32">
        <v>30</v>
      </c>
      <c r="B548" s="33">
        <v>170602</v>
      </c>
      <c r="C548" s="34" t="s">
        <v>632</v>
      </c>
      <c r="D548" s="33" t="s">
        <v>31</v>
      </c>
      <c r="E548" s="33" t="s">
        <v>219</v>
      </c>
      <c r="F548" s="35">
        <v>2814</v>
      </c>
      <c r="G548" s="13">
        <f t="shared" si="19"/>
        <v>2814</v>
      </c>
    </row>
    <row r="549" spans="1:7" ht="24.75" customHeight="1">
      <c r="A549" s="49"/>
      <c r="B549" s="50"/>
      <c r="C549" s="51" t="s">
        <v>423</v>
      </c>
      <c r="D549" s="50"/>
      <c r="E549" s="50"/>
      <c r="F549" s="52"/>
      <c r="G549" s="91"/>
    </row>
    <row r="550" spans="1:7" ht="24.75" customHeight="1">
      <c r="A550" s="32">
        <v>1</v>
      </c>
      <c r="B550" s="33">
        <v>190201</v>
      </c>
      <c r="C550" s="34" t="s">
        <v>424</v>
      </c>
      <c r="D550" s="33" t="s">
        <v>31</v>
      </c>
      <c r="E550" s="33" t="s">
        <v>31</v>
      </c>
      <c r="F550" s="35">
        <v>509.535</v>
      </c>
      <c r="G550" s="13">
        <f aca="true" t="shared" si="20" ref="G550:G562">IF($I$14=0,(F550-F550/100*$H$13)*$H$10,ROUND((F550-F550/100*$H$13+((F550-F550/100*$H$13)/100*$I$14))*$H$10,0))</f>
        <v>509.535</v>
      </c>
    </row>
    <row r="551" spans="1:7" ht="24.75" customHeight="1">
      <c r="A551" s="32">
        <v>2</v>
      </c>
      <c r="B551" s="33">
        <v>190204</v>
      </c>
      <c r="C551" s="34" t="s">
        <v>425</v>
      </c>
      <c r="D551" s="33" t="s">
        <v>31</v>
      </c>
      <c r="E551" s="33" t="s">
        <v>31</v>
      </c>
      <c r="F551" s="35">
        <v>768.825</v>
      </c>
      <c r="G551" s="13">
        <f t="shared" si="20"/>
        <v>768.825</v>
      </c>
    </row>
    <row r="552" spans="1:7" ht="24.75" customHeight="1">
      <c r="A552" s="32">
        <v>3</v>
      </c>
      <c r="B552" s="33">
        <v>190210</v>
      </c>
      <c r="C552" s="34" t="s">
        <v>426</v>
      </c>
      <c r="D552" s="33" t="s">
        <v>31</v>
      </c>
      <c r="E552" s="33" t="s">
        <v>31</v>
      </c>
      <c r="F552" s="35">
        <v>1597.95</v>
      </c>
      <c r="G552" s="13">
        <f t="shared" si="20"/>
        <v>1597.95</v>
      </c>
    </row>
    <row r="553" spans="1:7" ht="24.75" customHeight="1">
      <c r="A553" s="32">
        <v>4</v>
      </c>
      <c r="B553" s="33">
        <v>190215</v>
      </c>
      <c r="C553" s="34" t="s">
        <v>427</v>
      </c>
      <c r="D553" s="33" t="s">
        <v>31</v>
      </c>
      <c r="E553" s="33" t="s">
        <v>31</v>
      </c>
      <c r="F553" s="35">
        <v>3648.15</v>
      </c>
      <c r="G553" s="13">
        <f t="shared" si="20"/>
        <v>3648.15</v>
      </c>
    </row>
    <row r="554" spans="1:7" ht="24.75" customHeight="1">
      <c r="A554" s="32">
        <v>5</v>
      </c>
      <c r="B554" s="33">
        <v>190217</v>
      </c>
      <c r="C554" s="34" t="s">
        <v>428</v>
      </c>
      <c r="D554" s="33" t="s">
        <v>31</v>
      </c>
      <c r="E554" s="33" t="s">
        <v>31</v>
      </c>
      <c r="F554" s="35">
        <v>4527.525</v>
      </c>
      <c r="G554" s="13">
        <f t="shared" si="20"/>
        <v>4527.525</v>
      </c>
    </row>
    <row r="555" spans="1:7" ht="24.75" customHeight="1">
      <c r="A555" s="32">
        <v>6</v>
      </c>
      <c r="B555" s="33">
        <v>190221</v>
      </c>
      <c r="C555" s="34" t="s">
        <v>13</v>
      </c>
      <c r="D555" s="33" t="s">
        <v>31</v>
      </c>
      <c r="E555" s="33" t="s">
        <v>31</v>
      </c>
      <c r="F555" s="35">
        <v>32.71274999999999</v>
      </c>
      <c r="G555" s="13">
        <f t="shared" si="20"/>
        <v>32.71274999999999</v>
      </c>
    </row>
    <row r="556" spans="1:7" ht="24.75" customHeight="1">
      <c r="A556" s="32">
        <v>7</v>
      </c>
      <c r="B556" s="33">
        <v>190222</v>
      </c>
      <c r="C556" s="34" t="s">
        <v>429</v>
      </c>
      <c r="D556" s="33" t="s">
        <v>31</v>
      </c>
      <c r="E556" s="33" t="s">
        <v>31</v>
      </c>
      <c r="F556" s="35">
        <v>246.225</v>
      </c>
      <c r="G556" s="13">
        <f t="shared" si="20"/>
        <v>246.225</v>
      </c>
    </row>
    <row r="557" spans="1:7" ht="24.75" customHeight="1">
      <c r="A557" s="32">
        <v>8</v>
      </c>
      <c r="B557" s="33">
        <v>190234</v>
      </c>
      <c r="C557" s="34" t="s">
        <v>430</v>
      </c>
      <c r="D557" s="33" t="s">
        <v>31</v>
      </c>
      <c r="E557" s="33" t="s">
        <v>31</v>
      </c>
      <c r="F557" s="35">
        <v>256.275</v>
      </c>
      <c r="G557" s="13">
        <f t="shared" si="20"/>
        <v>256.275</v>
      </c>
    </row>
    <row r="558" spans="1:7" ht="24.75" customHeight="1">
      <c r="A558" s="32">
        <v>9</v>
      </c>
      <c r="B558" s="33">
        <v>190227</v>
      </c>
      <c r="C558" s="34" t="s">
        <v>431</v>
      </c>
      <c r="D558" s="33" t="s">
        <v>31</v>
      </c>
      <c r="E558" s="33" t="s">
        <v>31</v>
      </c>
      <c r="F558" s="35">
        <v>2.76375</v>
      </c>
      <c r="G558" s="13">
        <f t="shared" si="20"/>
        <v>2.76375</v>
      </c>
    </row>
    <row r="559" spans="1:7" ht="24.75" customHeight="1">
      <c r="A559" s="32">
        <v>10</v>
      </c>
      <c r="B559" s="33">
        <v>190228</v>
      </c>
      <c r="C559" s="34" t="s">
        <v>432</v>
      </c>
      <c r="D559" s="33" t="s">
        <v>31</v>
      </c>
      <c r="E559" s="33" t="s">
        <v>31</v>
      </c>
      <c r="F559" s="35">
        <v>5.5275</v>
      </c>
      <c r="G559" s="13">
        <f t="shared" si="20"/>
        <v>5.5275</v>
      </c>
    </row>
    <row r="560" spans="1:7" ht="24.75" customHeight="1">
      <c r="A560" s="32">
        <v>11</v>
      </c>
      <c r="B560" s="33">
        <v>190229</v>
      </c>
      <c r="C560" s="34" t="s">
        <v>433</v>
      </c>
      <c r="D560" s="33" t="s">
        <v>31</v>
      </c>
      <c r="E560" s="33" t="s">
        <v>31</v>
      </c>
      <c r="F560" s="35">
        <v>8.240999999999998</v>
      </c>
      <c r="G560" s="13">
        <f t="shared" si="20"/>
        <v>8.240999999999998</v>
      </c>
    </row>
    <row r="561" spans="1:7" ht="24.75" customHeight="1">
      <c r="A561" s="32">
        <v>12</v>
      </c>
      <c r="B561" s="33">
        <v>190300</v>
      </c>
      <c r="C561" s="34" t="s">
        <v>434</v>
      </c>
      <c r="D561" s="33" t="s">
        <v>31</v>
      </c>
      <c r="E561" s="33" t="s">
        <v>31</v>
      </c>
      <c r="F561" s="35">
        <v>85.47524999999999</v>
      </c>
      <c r="G561" s="13">
        <f t="shared" si="20"/>
        <v>85.47524999999999</v>
      </c>
    </row>
    <row r="562" spans="1:7" ht="24.75" customHeight="1">
      <c r="A562" s="32">
        <v>13</v>
      </c>
      <c r="B562" s="33">
        <v>190302</v>
      </c>
      <c r="C562" s="34" t="s">
        <v>435</v>
      </c>
      <c r="D562" s="33" t="s">
        <v>31</v>
      </c>
      <c r="E562" s="33" t="s">
        <v>31</v>
      </c>
      <c r="F562" s="35">
        <v>81.25424999999998</v>
      </c>
      <c r="G562" s="13">
        <f t="shared" si="20"/>
        <v>81.25424999999998</v>
      </c>
    </row>
    <row r="563" spans="1:7" ht="24.75" customHeight="1">
      <c r="A563" s="49"/>
      <c r="B563" s="70"/>
      <c r="C563" s="51" t="s">
        <v>436</v>
      </c>
      <c r="D563" s="50"/>
      <c r="E563" s="50"/>
      <c r="F563" s="52"/>
      <c r="G563" s="91"/>
    </row>
    <row r="564" spans="1:7" ht="24.75" customHeight="1">
      <c r="A564" s="32">
        <v>1</v>
      </c>
      <c r="B564" s="33">
        <v>210101</v>
      </c>
      <c r="C564" s="37" t="s">
        <v>556</v>
      </c>
      <c r="D564" s="33" t="s">
        <v>692</v>
      </c>
      <c r="E564" s="33" t="s">
        <v>20</v>
      </c>
      <c r="F564" s="35">
        <v>2.5125</v>
      </c>
      <c r="G564" s="13">
        <f aca="true" t="shared" si="21" ref="G564:G610">IF($I$14=0,(F564-F564/100*$H$13)*$H$10,ROUND((F564-F564/100*$H$13+((F564-F564/100*$H$13)/100*$I$14))*$H$10,0))</f>
        <v>2.5125</v>
      </c>
    </row>
    <row r="565" spans="1:7" ht="24.75" customHeight="1">
      <c r="A565" s="32">
        <v>2</v>
      </c>
      <c r="B565" s="33">
        <v>210102</v>
      </c>
      <c r="C565" s="37" t="s">
        <v>557</v>
      </c>
      <c r="D565" s="33" t="s">
        <v>692</v>
      </c>
      <c r="E565" s="33" t="s">
        <v>20</v>
      </c>
      <c r="F565" s="35">
        <v>2.5125</v>
      </c>
      <c r="G565" s="13">
        <f t="shared" si="21"/>
        <v>2.5125</v>
      </c>
    </row>
    <row r="566" spans="1:7" ht="24.75" customHeight="1">
      <c r="A566" s="32">
        <v>3</v>
      </c>
      <c r="B566" s="33">
        <v>210103</v>
      </c>
      <c r="C566" s="37" t="s">
        <v>437</v>
      </c>
      <c r="D566" s="33" t="s">
        <v>692</v>
      </c>
      <c r="E566" s="33" t="s">
        <v>20</v>
      </c>
      <c r="F566" s="35">
        <v>2.5125</v>
      </c>
      <c r="G566" s="13">
        <f t="shared" si="21"/>
        <v>2.5125</v>
      </c>
    </row>
    <row r="567" spans="1:7" ht="24.75" customHeight="1">
      <c r="A567" s="32">
        <v>4</v>
      </c>
      <c r="B567" s="33">
        <v>210104</v>
      </c>
      <c r="C567" s="37" t="s">
        <v>558</v>
      </c>
      <c r="D567" s="33" t="s">
        <v>692</v>
      </c>
      <c r="E567" s="33" t="s">
        <v>20</v>
      </c>
      <c r="F567" s="35">
        <v>2.5125</v>
      </c>
      <c r="G567" s="13">
        <f t="shared" si="21"/>
        <v>2.5125</v>
      </c>
    </row>
    <row r="568" spans="1:7" ht="24.75" customHeight="1">
      <c r="A568" s="32">
        <v>5</v>
      </c>
      <c r="B568" s="33">
        <v>210105</v>
      </c>
      <c r="C568" s="37" t="s">
        <v>559</v>
      </c>
      <c r="D568" s="33" t="s">
        <v>692</v>
      </c>
      <c r="E568" s="33" t="s">
        <v>20</v>
      </c>
      <c r="F568" s="35">
        <v>2.5125</v>
      </c>
      <c r="G568" s="13">
        <f t="shared" si="21"/>
        <v>2.5125</v>
      </c>
    </row>
    <row r="569" spans="1:7" ht="24.75" customHeight="1">
      <c r="A569" s="32">
        <v>6</v>
      </c>
      <c r="B569" s="33">
        <v>210106</v>
      </c>
      <c r="C569" s="37" t="s">
        <v>560</v>
      </c>
      <c r="D569" s="33" t="s">
        <v>692</v>
      </c>
      <c r="E569" s="33" t="s">
        <v>20</v>
      </c>
      <c r="F569" s="35">
        <v>2.5125</v>
      </c>
      <c r="G569" s="13">
        <f t="shared" si="21"/>
        <v>2.5125</v>
      </c>
    </row>
    <row r="570" spans="1:7" ht="24.75" customHeight="1">
      <c r="A570" s="32">
        <v>7</v>
      </c>
      <c r="B570" s="33">
        <v>210180</v>
      </c>
      <c r="C570" s="34" t="s">
        <v>636</v>
      </c>
      <c r="D570" s="33" t="s">
        <v>716</v>
      </c>
      <c r="E570" s="33" t="s">
        <v>19</v>
      </c>
      <c r="F570" s="35">
        <v>3.3164999999999996</v>
      </c>
      <c r="G570" s="13">
        <f t="shared" si="21"/>
        <v>3.3164999999999996</v>
      </c>
    </row>
    <row r="571" spans="1:8" ht="24.75" customHeight="1">
      <c r="A571" s="32">
        <v>8</v>
      </c>
      <c r="B571" s="33">
        <v>210190</v>
      </c>
      <c r="C571" s="34" t="s">
        <v>561</v>
      </c>
      <c r="D571" s="33" t="s">
        <v>31</v>
      </c>
      <c r="E571" s="33" t="s">
        <v>31</v>
      </c>
      <c r="F571" s="35">
        <v>170.85</v>
      </c>
      <c r="G571" s="13">
        <f t="shared" si="21"/>
        <v>170.85</v>
      </c>
      <c r="H571" s="47"/>
    </row>
    <row r="572" spans="1:8" s="47" customFormat="1" ht="24.75" customHeight="1">
      <c r="A572" s="32">
        <v>9</v>
      </c>
      <c r="B572" s="33">
        <v>210201</v>
      </c>
      <c r="C572" s="34" t="s">
        <v>562</v>
      </c>
      <c r="D572" s="33" t="s">
        <v>716</v>
      </c>
      <c r="E572" s="33" t="s">
        <v>20</v>
      </c>
      <c r="F572" s="35">
        <v>1.809</v>
      </c>
      <c r="G572" s="13">
        <f t="shared" si="21"/>
        <v>1.809</v>
      </c>
      <c r="H572" s="24"/>
    </row>
    <row r="573" spans="1:7" ht="24.75" customHeight="1">
      <c r="A573" s="32">
        <v>10</v>
      </c>
      <c r="B573" s="33">
        <v>210202</v>
      </c>
      <c r="C573" s="34" t="s">
        <v>637</v>
      </c>
      <c r="D573" s="33" t="s">
        <v>716</v>
      </c>
      <c r="E573" s="33" t="s">
        <v>20</v>
      </c>
      <c r="F573" s="35">
        <v>1.809</v>
      </c>
      <c r="G573" s="13">
        <f t="shared" si="21"/>
        <v>1.809</v>
      </c>
    </row>
    <row r="574" spans="1:7" ht="24.75" customHeight="1">
      <c r="A574" s="32">
        <v>11</v>
      </c>
      <c r="B574" s="33">
        <v>210203</v>
      </c>
      <c r="C574" s="34" t="s">
        <v>438</v>
      </c>
      <c r="D574" s="33" t="s">
        <v>716</v>
      </c>
      <c r="E574" s="33" t="s">
        <v>20</v>
      </c>
      <c r="F574" s="35">
        <v>1.809</v>
      </c>
      <c r="G574" s="13">
        <f t="shared" si="21"/>
        <v>1.809</v>
      </c>
    </row>
    <row r="575" spans="1:7" ht="24.75" customHeight="1">
      <c r="A575" s="32">
        <v>12</v>
      </c>
      <c r="B575" s="33">
        <v>210204</v>
      </c>
      <c r="C575" s="34" t="s">
        <v>563</v>
      </c>
      <c r="D575" s="33" t="s">
        <v>716</v>
      </c>
      <c r="E575" s="33" t="s">
        <v>20</v>
      </c>
      <c r="F575" s="35">
        <v>1.809</v>
      </c>
      <c r="G575" s="13">
        <f t="shared" si="21"/>
        <v>1.809</v>
      </c>
    </row>
    <row r="576" spans="1:7" ht="24.75" customHeight="1">
      <c r="A576" s="32">
        <v>13</v>
      </c>
      <c r="B576" s="33">
        <v>210205</v>
      </c>
      <c r="C576" s="34" t="s">
        <v>564</v>
      </c>
      <c r="D576" s="33" t="s">
        <v>716</v>
      </c>
      <c r="E576" s="33" t="s">
        <v>20</v>
      </c>
      <c r="F576" s="35">
        <v>1.809</v>
      </c>
      <c r="G576" s="13">
        <f t="shared" si="21"/>
        <v>1.809</v>
      </c>
    </row>
    <row r="577" spans="1:7" ht="24.75" customHeight="1">
      <c r="A577" s="32">
        <v>14</v>
      </c>
      <c r="B577" s="33">
        <v>210206</v>
      </c>
      <c r="C577" s="34" t="s">
        <v>565</v>
      </c>
      <c r="D577" s="33" t="s">
        <v>716</v>
      </c>
      <c r="E577" s="33" t="s">
        <v>20</v>
      </c>
      <c r="F577" s="35">
        <v>1.809</v>
      </c>
      <c r="G577" s="13">
        <f t="shared" si="21"/>
        <v>1.809</v>
      </c>
    </row>
    <row r="578" spans="1:7" ht="24.75" customHeight="1">
      <c r="A578" s="32">
        <v>15</v>
      </c>
      <c r="B578" s="33">
        <v>210207</v>
      </c>
      <c r="C578" s="34" t="s">
        <v>638</v>
      </c>
      <c r="D578" s="33" t="s">
        <v>716</v>
      </c>
      <c r="E578" s="33" t="s">
        <v>20</v>
      </c>
      <c r="F578" s="35">
        <v>1.809</v>
      </c>
      <c r="G578" s="13">
        <f t="shared" si="21"/>
        <v>1.809</v>
      </c>
    </row>
    <row r="579" spans="1:7" ht="24.75" customHeight="1">
      <c r="A579" s="32">
        <v>16</v>
      </c>
      <c r="B579" s="33">
        <v>210208</v>
      </c>
      <c r="C579" s="34" t="s">
        <v>566</v>
      </c>
      <c r="D579" s="33" t="s">
        <v>716</v>
      </c>
      <c r="E579" s="33" t="s">
        <v>20</v>
      </c>
      <c r="F579" s="35">
        <v>1.809</v>
      </c>
      <c r="G579" s="13">
        <f t="shared" si="21"/>
        <v>1.809</v>
      </c>
    </row>
    <row r="580" spans="1:7" ht="24.75" customHeight="1">
      <c r="A580" s="32">
        <v>17</v>
      </c>
      <c r="B580" s="33">
        <v>210209</v>
      </c>
      <c r="C580" s="34" t="s">
        <v>567</v>
      </c>
      <c r="D580" s="33" t="s">
        <v>716</v>
      </c>
      <c r="E580" s="33" t="s">
        <v>20</v>
      </c>
      <c r="F580" s="35">
        <v>1.809</v>
      </c>
      <c r="G580" s="13">
        <f t="shared" si="21"/>
        <v>1.809</v>
      </c>
    </row>
    <row r="581" spans="1:7" ht="24.75" customHeight="1">
      <c r="A581" s="32">
        <v>18</v>
      </c>
      <c r="B581" s="33">
        <v>210210</v>
      </c>
      <c r="C581" s="34" t="s">
        <v>568</v>
      </c>
      <c r="D581" s="33" t="s">
        <v>716</v>
      </c>
      <c r="E581" s="33" t="s">
        <v>20</v>
      </c>
      <c r="F581" s="35">
        <v>1.809</v>
      </c>
      <c r="G581" s="13">
        <f t="shared" si="21"/>
        <v>1.809</v>
      </c>
    </row>
    <row r="582" spans="1:7" ht="24.75" customHeight="1">
      <c r="A582" s="32">
        <v>19</v>
      </c>
      <c r="B582" s="33">
        <v>210211</v>
      </c>
      <c r="C582" s="34" t="s">
        <v>569</v>
      </c>
      <c r="D582" s="33" t="s">
        <v>716</v>
      </c>
      <c r="E582" s="33" t="s">
        <v>20</v>
      </c>
      <c r="F582" s="35">
        <v>1.809</v>
      </c>
      <c r="G582" s="13">
        <f t="shared" si="21"/>
        <v>1.809</v>
      </c>
    </row>
    <row r="583" spans="1:7" ht="24.75" customHeight="1">
      <c r="A583" s="32">
        <v>20</v>
      </c>
      <c r="B583" s="33">
        <v>210212</v>
      </c>
      <c r="C583" s="34" t="s">
        <v>570</v>
      </c>
      <c r="D583" s="33" t="s">
        <v>716</v>
      </c>
      <c r="E583" s="33" t="s">
        <v>20</v>
      </c>
      <c r="F583" s="35">
        <v>1.809</v>
      </c>
      <c r="G583" s="13">
        <f t="shared" si="21"/>
        <v>1.809</v>
      </c>
    </row>
    <row r="584" spans="1:7" ht="24.75" customHeight="1">
      <c r="A584" s="32">
        <v>21</v>
      </c>
      <c r="B584" s="33">
        <v>210213</v>
      </c>
      <c r="C584" s="34" t="s">
        <v>571</v>
      </c>
      <c r="D584" s="33" t="s">
        <v>716</v>
      </c>
      <c r="E584" s="33" t="s">
        <v>20</v>
      </c>
      <c r="F584" s="35">
        <v>1.809</v>
      </c>
      <c r="G584" s="13">
        <f t="shared" si="21"/>
        <v>1.809</v>
      </c>
    </row>
    <row r="585" spans="1:7" ht="24.75" customHeight="1">
      <c r="A585" s="32">
        <v>22</v>
      </c>
      <c r="B585" s="33">
        <v>210214</v>
      </c>
      <c r="C585" s="34" t="s">
        <v>572</v>
      </c>
      <c r="D585" s="33" t="s">
        <v>716</v>
      </c>
      <c r="E585" s="33" t="s">
        <v>20</v>
      </c>
      <c r="F585" s="35">
        <v>1.809</v>
      </c>
      <c r="G585" s="13">
        <f t="shared" si="21"/>
        <v>1.809</v>
      </c>
    </row>
    <row r="586" spans="1:7" ht="24.75" customHeight="1">
      <c r="A586" s="32">
        <v>23</v>
      </c>
      <c r="B586" s="33">
        <v>210215</v>
      </c>
      <c r="C586" s="34" t="s">
        <v>573</v>
      </c>
      <c r="D586" s="33" t="s">
        <v>716</v>
      </c>
      <c r="E586" s="33" t="s">
        <v>20</v>
      </c>
      <c r="F586" s="35">
        <v>1.809</v>
      </c>
      <c r="G586" s="13">
        <f t="shared" si="21"/>
        <v>1.809</v>
      </c>
    </row>
    <row r="587" spans="1:7" ht="24.75" customHeight="1">
      <c r="A587" s="32">
        <v>24</v>
      </c>
      <c r="B587" s="33">
        <v>210216</v>
      </c>
      <c r="C587" s="34" t="s">
        <v>574</v>
      </c>
      <c r="D587" s="33" t="s">
        <v>716</v>
      </c>
      <c r="E587" s="33" t="s">
        <v>20</v>
      </c>
      <c r="F587" s="35">
        <v>2.5627499999999994</v>
      </c>
      <c r="G587" s="13">
        <f t="shared" si="21"/>
        <v>2.5627499999999994</v>
      </c>
    </row>
    <row r="588" spans="1:7" ht="24.75" customHeight="1">
      <c r="A588" s="32">
        <v>25</v>
      </c>
      <c r="B588" s="33">
        <v>210217</v>
      </c>
      <c r="C588" s="34" t="s">
        <v>575</v>
      </c>
      <c r="D588" s="33" t="s">
        <v>716</v>
      </c>
      <c r="E588" s="33" t="s">
        <v>20</v>
      </c>
      <c r="F588" s="35">
        <v>1.809</v>
      </c>
      <c r="G588" s="13">
        <f t="shared" si="21"/>
        <v>1.809</v>
      </c>
    </row>
    <row r="589" spans="1:7" ht="24.75" customHeight="1">
      <c r="A589" s="32">
        <v>26</v>
      </c>
      <c r="B589" s="33">
        <v>210401</v>
      </c>
      <c r="C589" s="34" t="s">
        <v>576</v>
      </c>
      <c r="D589" s="33" t="s">
        <v>716</v>
      </c>
      <c r="E589" s="33" t="s">
        <v>19</v>
      </c>
      <c r="F589" s="35">
        <v>3.8189999999999995</v>
      </c>
      <c r="G589" s="13">
        <f t="shared" si="21"/>
        <v>3.8189999999999995</v>
      </c>
    </row>
    <row r="590" spans="1:7" ht="24.75" customHeight="1">
      <c r="A590" s="32">
        <v>27</v>
      </c>
      <c r="B590" s="33">
        <v>210402</v>
      </c>
      <c r="C590" s="34" t="s">
        <v>639</v>
      </c>
      <c r="D590" s="33" t="s">
        <v>716</v>
      </c>
      <c r="E590" s="33" t="s">
        <v>19</v>
      </c>
      <c r="F590" s="35">
        <v>3.8189999999999995</v>
      </c>
      <c r="G590" s="13">
        <f t="shared" si="21"/>
        <v>3.8189999999999995</v>
      </c>
    </row>
    <row r="591" spans="1:7" ht="24.75" customHeight="1">
      <c r="A591" s="32">
        <v>28</v>
      </c>
      <c r="B591" s="33">
        <v>210431</v>
      </c>
      <c r="C591" s="34" t="s">
        <v>577</v>
      </c>
      <c r="D591" s="33" t="s">
        <v>716</v>
      </c>
      <c r="E591" s="33" t="s">
        <v>20</v>
      </c>
      <c r="F591" s="35">
        <v>3.514886999999999</v>
      </c>
      <c r="G591" s="13">
        <f t="shared" si="21"/>
        <v>3.514886999999999</v>
      </c>
    </row>
    <row r="592" spans="1:7" ht="24.75" customHeight="1">
      <c r="A592" s="32">
        <v>29</v>
      </c>
      <c r="B592" s="33">
        <v>210433</v>
      </c>
      <c r="C592" s="34" t="s">
        <v>578</v>
      </c>
      <c r="D592" s="33" t="s">
        <v>716</v>
      </c>
      <c r="E592" s="33" t="s">
        <v>20</v>
      </c>
      <c r="F592" s="35">
        <v>3.46725</v>
      </c>
      <c r="G592" s="13">
        <f t="shared" si="21"/>
        <v>3.46725</v>
      </c>
    </row>
    <row r="593" spans="1:7" ht="24.75" customHeight="1">
      <c r="A593" s="32">
        <v>30</v>
      </c>
      <c r="B593" s="33">
        <v>210441</v>
      </c>
      <c r="C593" s="34" t="s">
        <v>579</v>
      </c>
      <c r="D593" s="33" t="s">
        <v>716</v>
      </c>
      <c r="E593" s="33" t="s">
        <v>20</v>
      </c>
      <c r="F593" s="35">
        <v>3.8189999999999995</v>
      </c>
      <c r="G593" s="13">
        <f t="shared" si="21"/>
        <v>3.8189999999999995</v>
      </c>
    </row>
    <row r="594" spans="1:7" ht="24.75" customHeight="1">
      <c r="A594" s="32">
        <v>31</v>
      </c>
      <c r="B594" s="33">
        <v>210501</v>
      </c>
      <c r="C594" s="37" t="s">
        <v>640</v>
      </c>
      <c r="D594" s="33" t="s">
        <v>716</v>
      </c>
      <c r="E594" s="33" t="s">
        <v>20</v>
      </c>
      <c r="F594" s="35">
        <v>2.7135</v>
      </c>
      <c r="G594" s="13">
        <f t="shared" si="21"/>
        <v>2.7135</v>
      </c>
    </row>
    <row r="595" spans="1:7" ht="24.75" customHeight="1">
      <c r="A595" s="32">
        <v>32</v>
      </c>
      <c r="B595" s="33">
        <v>210502</v>
      </c>
      <c r="C595" s="37" t="s">
        <v>641</v>
      </c>
      <c r="D595" s="33" t="s">
        <v>716</v>
      </c>
      <c r="E595" s="33" t="s">
        <v>20</v>
      </c>
      <c r="F595" s="35">
        <v>2.7135</v>
      </c>
      <c r="G595" s="13">
        <f t="shared" si="21"/>
        <v>2.7135</v>
      </c>
    </row>
    <row r="596" spans="1:7" ht="24.75" customHeight="1">
      <c r="A596" s="32">
        <v>33</v>
      </c>
      <c r="B596" s="33">
        <v>210601</v>
      </c>
      <c r="C596" s="37" t="s">
        <v>633</v>
      </c>
      <c r="D596" s="33" t="s">
        <v>692</v>
      </c>
      <c r="E596" s="33" t="s">
        <v>20</v>
      </c>
      <c r="F596" s="35">
        <v>2.50245</v>
      </c>
      <c r="G596" s="13">
        <f t="shared" si="21"/>
        <v>2.50245</v>
      </c>
    </row>
    <row r="597" spans="1:7" ht="24.75" customHeight="1">
      <c r="A597" s="32">
        <v>34</v>
      </c>
      <c r="B597" s="33">
        <v>210602</v>
      </c>
      <c r="C597" s="37" t="s">
        <v>634</v>
      </c>
      <c r="D597" s="33" t="s">
        <v>692</v>
      </c>
      <c r="E597" s="33" t="s">
        <v>20</v>
      </c>
      <c r="F597" s="35">
        <v>2.50245</v>
      </c>
      <c r="G597" s="13">
        <f t="shared" si="21"/>
        <v>2.50245</v>
      </c>
    </row>
    <row r="598" spans="1:7" ht="24.75" customHeight="1">
      <c r="A598" s="32">
        <v>35</v>
      </c>
      <c r="B598" s="33">
        <v>210603</v>
      </c>
      <c r="C598" s="37" t="s">
        <v>635</v>
      </c>
      <c r="D598" s="33" t="s">
        <v>692</v>
      </c>
      <c r="E598" s="33" t="s">
        <v>20</v>
      </c>
      <c r="F598" s="35">
        <v>2.50245</v>
      </c>
      <c r="G598" s="13">
        <f t="shared" si="21"/>
        <v>2.50245</v>
      </c>
    </row>
    <row r="599" spans="1:7" ht="24.75" customHeight="1">
      <c r="A599" s="32">
        <v>36</v>
      </c>
      <c r="B599" s="33">
        <v>210604</v>
      </c>
      <c r="C599" s="37" t="s">
        <v>580</v>
      </c>
      <c r="D599" s="33" t="s">
        <v>692</v>
      </c>
      <c r="E599" s="33" t="s">
        <v>20</v>
      </c>
      <c r="F599" s="35">
        <v>2.50245</v>
      </c>
      <c r="G599" s="13">
        <f t="shared" si="21"/>
        <v>2.50245</v>
      </c>
    </row>
    <row r="600" spans="1:7" ht="24.75" customHeight="1">
      <c r="A600" s="32">
        <v>37</v>
      </c>
      <c r="B600" s="33">
        <v>210605</v>
      </c>
      <c r="C600" s="37" t="s">
        <v>581</v>
      </c>
      <c r="D600" s="33" t="s">
        <v>692</v>
      </c>
      <c r="E600" s="33" t="s">
        <v>20</v>
      </c>
      <c r="F600" s="35">
        <v>2.50245</v>
      </c>
      <c r="G600" s="13">
        <f t="shared" si="21"/>
        <v>2.50245</v>
      </c>
    </row>
    <row r="601" spans="1:7" ht="24.75" customHeight="1">
      <c r="A601" s="32">
        <v>38</v>
      </c>
      <c r="B601" s="33">
        <v>210606</v>
      </c>
      <c r="C601" s="37" t="s">
        <v>582</v>
      </c>
      <c r="D601" s="33" t="s">
        <v>692</v>
      </c>
      <c r="E601" s="33" t="s">
        <v>20</v>
      </c>
      <c r="F601" s="35">
        <v>2.50245</v>
      </c>
      <c r="G601" s="13">
        <f t="shared" si="21"/>
        <v>2.50245</v>
      </c>
    </row>
    <row r="602" spans="1:7" ht="24.75" customHeight="1">
      <c r="A602" s="32">
        <v>39</v>
      </c>
      <c r="B602" s="33">
        <v>211001</v>
      </c>
      <c r="C602" s="34" t="s">
        <v>583</v>
      </c>
      <c r="D602" s="33" t="s">
        <v>716</v>
      </c>
      <c r="E602" s="33" t="s">
        <v>20</v>
      </c>
      <c r="F602" s="35">
        <v>4.585513499999999</v>
      </c>
      <c r="G602" s="13">
        <f t="shared" si="21"/>
        <v>4.585513499999999</v>
      </c>
    </row>
    <row r="603" spans="1:7" ht="24.75" customHeight="1">
      <c r="A603" s="32">
        <v>40</v>
      </c>
      <c r="B603" s="33">
        <v>212001</v>
      </c>
      <c r="C603" s="34" t="s">
        <v>588</v>
      </c>
      <c r="D603" s="33" t="s">
        <v>716</v>
      </c>
      <c r="E603" s="33" t="s">
        <v>20</v>
      </c>
      <c r="F603" s="35">
        <v>2.01</v>
      </c>
      <c r="G603" s="13">
        <f t="shared" si="21"/>
        <v>2.01</v>
      </c>
    </row>
    <row r="604" spans="1:7" ht="24.75" customHeight="1">
      <c r="A604" s="32">
        <v>41</v>
      </c>
      <c r="B604" s="33">
        <v>212004</v>
      </c>
      <c r="C604" s="34" t="s">
        <v>589</v>
      </c>
      <c r="D604" s="33" t="s">
        <v>716</v>
      </c>
      <c r="E604" s="33" t="s">
        <v>20</v>
      </c>
      <c r="F604" s="35">
        <v>3.4169999999999994</v>
      </c>
      <c r="G604" s="13">
        <f t="shared" si="21"/>
        <v>3.4169999999999994</v>
      </c>
    </row>
    <row r="605" spans="1:7" ht="24.75" customHeight="1">
      <c r="A605" s="32">
        <v>42</v>
      </c>
      <c r="B605" s="33">
        <v>212007</v>
      </c>
      <c r="C605" s="34" t="s">
        <v>14</v>
      </c>
      <c r="D605" s="33" t="s">
        <v>716</v>
      </c>
      <c r="E605" s="33" t="s">
        <v>20</v>
      </c>
      <c r="F605" s="35">
        <v>2.01</v>
      </c>
      <c r="G605" s="13">
        <f t="shared" si="21"/>
        <v>2.01</v>
      </c>
    </row>
    <row r="606" spans="1:7" ht="24.75" customHeight="1">
      <c r="A606" s="32">
        <v>43</v>
      </c>
      <c r="B606" s="33">
        <v>212008</v>
      </c>
      <c r="C606" s="34" t="s">
        <v>439</v>
      </c>
      <c r="D606" s="33" t="s">
        <v>716</v>
      </c>
      <c r="E606" s="33" t="s">
        <v>20</v>
      </c>
      <c r="F606" s="35">
        <v>2.3129572499999997</v>
      </c>
      <c r="G606" s="13">
        <f t="shared" si="21"/>
        <v>2.3129572499999997</v>
      </c>
    </row>
    <row r="607" spans="1:7" ht="24.75" customHeight="1">
      <c r="A607" s="32">
        <v>44</v>
      </c>
      <c r="B607" s="33">
        <v>212010</v>
      </c>
      <c r="C607" s="34" t="s">
        <v>590</v>
      </c>
      <c r="D607" s="33" t="s">
        <v>716</v>
      </c>
      <c r="E607" s="33" t="s">
        <v>20</v>
      </c>
      <c r="F607" s="35">
        <v>2.01</v>
      </c>
      <c r="G607" s="13">
        <f t="shared" si="21"/>
        <v>2.01</v>
      </c>
    </row>
    <row r="608" spans="1:7" ht="24.75" customHeight="1">
      <c r="A608" s="32">
        <v>45</v>
      </c>
      <c r="B608" s="33">
        <v>212013</v>
      </c>
      <c r="C608" s="34" t="s">
        <v>642</v>
      </c>
      <c r="D608" s="33" t="s">
        <v>716</v>
      </c>
      <c r="E608" s="33" t="s">
        <v>20</v>
      </c>
      <c r="F608" s="35">
        <v>2.01</v>
      </c>
      <c r="G608" s="13">
        <f t="shared" si="21"/>
        <v>2.01</v>
      </c>
    </row>
    <row r="609" spans="1:7" ht="24.75" customHeight="1">
      <c r="A609" s="32">
        <v>46</v>
      </c>
      <c r="B609" s="33">
        <v>212016</v>
      </c>
      <c r="C609" s="34" t="s">
        <v>643</v>
      </c>
      <c r="D609" s="33" t="s">
        <v>716</v>
      </c>
      <c r="E609" s="33" t="s">
        <v>20</v>
      </c>
      <c r="F609" s="35">
        <v>2.01</v>
      </c>
      <c r="G609" s="13">
        <f t="shared" si="21"/>
        <v>2.01</v>
      </c>
    </row>
    <row r="610" spans="1:7" ht="24.75" customHeight="1">
      <c r="A610" s="32">
        <v>47</v>
      </c>
      <c r="B610" s="33">
        <v>212019</v>
      </c>
      <c r="C610" s="34" t="s">
        <v>591</v>
      </c>
      <c r="D610" s="33" t="s">
        <v>716</v>
      </c>
      <c r="E610" s="33" t="s">
        <v>20</v>
      </c>
      <c r="F610" s="35">
        <v>2.01</v>
      </c>
      <c r="G610" s="13">
        <f t="shared" si="21"/>
        <v>2.01</v>
      </c>
    </row>
    <row r="611" spans="1:7" ht="24.75" customHeight="1">
      <c r="A611" s="71" t="s">
        <v>440</v>
      </c>
      <c r="B611" s="72"/>
      <c r="C611" s="72"/>
      <c r="D611" s="72"/>
      <c r="E611" s="72"/>
      <c r="F611" s="73"/>
      <c r="G611" s="91"/>
    </row>
    <row r="612" spans="1:7" ht="24.75" customHeight="1">
      <c r="A612" s="58">
        <v>1</v>
      </c>
      <c r="B612" s="57">
        <v>220105</v>
      </c>
      <c r="C612" s="74" t="s">
        <v>441</v>
      </c>
      <c r="D612" s="57" t="s">
        <v>442</v>
      </c>
      <c r="E612" s="75" t="s">
        <v>31</v>
      </c>
      <c r="F612" s="76">
        <v>13.065</v>
      </c>
      <c r="G612" s="13">
        <f aca="true" t="shared" si="22" ref="G612:G635">IF($I$14=0,(F612-F612/100*$H$13)*$H$10,ROUND((F612-F612/100*$H$13+((F612-F612/100*$H$13)/100*$I$14))*$H$10,0))</f>
        <v>13.065</v>
      </c>
    </row>
    <row r="613" spans="1:7" ht="24.75" customHeight="1">
      <c r="A613" s="58">
        <v>2</v>
      </c>
      <c r="B613" s="57">
        <v>220110</v>
      </c>
      <c r="C613" s="74" t="s">
        <v>443</v>
      </c>
      <c r="D613" s="57" t="s">
        <v>442</v>
      </c>
      <c r="E613" s="75" t="s">
        <v>31</v>
      </c>
      <c r="F613" s="76">
        <v>7.9395</v>
      </c>
      <c r="G613" s="13">
        <f t="shared" si="22"/>
        <v>7.9395</v>
      </c>
    </row>
    <row r="614" spans="1:7" ht="24.75" customHeight="1">
      <c r="A614" s="58">
        <v>3</v>
      </c>
      <c r="B614" s="57">
        <v>220115</v>
      </c>
      <c r="C614" s="74" t="s">
        <v>444</v>
      </c>
      <c r="D614" s="57" t="s">
        <v>442</v>
      </c>
      <c r="E614" s="75" t="s">
        <v>31</v>
      </c>
      <c r="F614" s="76">
        <v>17.085</v>
      </c>
      <c r="G614" s="13">
        <f t="shared" si="22"/>
        <v>17.085</v>
      </c>
    </row>
    <row r="615" spans="1:7" ht="24.75" customHeight="1">
      <c r="A615" s="58">
        <v>4</v>
      </c>
      <c r="B615" s="57">
        <v>220120</v>
      </c>
      <c r="C615" s="74" t="s">
        <v>445</v>
      </c>
      <c r="D615" s="57" t="s">
        <v>442</v>
      </c>
      <c r="E615" s="75" t="s">
        <v>31</v>
      </c>
      <c r="F615" s="76">
        <v>13.065</v>
      </c>
      <c r="G615" s="13">
        <f t="shared" si="22"/>
        <v>13.065</v>
      </c>
    </row>
    <row r="616" spans="1:7" ht="24.75" customHeight="1">
      <c r="A616" s="58">
        <v>5</v>
      </c>
      <c r="B616" s="57">
        <v>220125</v>
      </c>
      <c r="C616" s="74" t="s">
        <v>446</v>
      </c>
      <c r="D616" s="57" t="s">
        <v>442</v>
      </c>
      <c r="E616" s="75" t="s">
        <v>31</v>
      </c>
      <c r="F616" s="76">
        <v>15.075</v>
      </c>
      <c r="G616" s="13">
        <f t="shared" si="22"/>
        <v>15.075</v>
      </c>
    </row>
    <row r="617" spans="1:7" ht="24.75" customHeight="1">
      <c r="A617" s="58">
        <v>6</v>
      </c>
      <c r="B617" s="57">
        <v>220130</v>
      </c>
      <c r="C617" s="74" t="s">
        <v>447</v>
      </c>
      <c r="D617" s="57" t="s">
        <v>442</v>
      </c>
      <c r="E617" s="75" t="s">
        <v>31</v>
      </c>
      <c r="F617" s="76">
        <v>14.5725</v>
      </c>
      <c r="G617" s="13">
        <f t="shared" si="22"/>
        <v>14.5725</v>
      </c>
    </row>
    <row r="618" spans="1:7" ht="24.75" customHeight="1">
      <c r="A618" s="58">
        <v>7</v>
      </c>
      <c r="B618" s="57">
        <v>220135</v>
      </c>
      <c r="C618" s="74" t="s">
        <v>448</v>
      </c>
      <c r="D618" s="57" t="s">
        <v>442</v>
      </c>
      <c r="E618" s="75" t="s">
        <v>31</v>
      </c>
      <c r="F618" s="76">
        <v>9.949499999999999</v>
      </c>
      <c r="G618" s="13">
        <f t="shared" si="22"/>
        <v>9.949499999999999</v>
      </c>
    </row>
    <row r="619" spans="1:7" ht="24.75" customHeight="1">
      <c r="A619" s="58">
        <v>8</v>
      </c>
      <c r="B619" s="57">
        <v>220201</v>
      </c>
      <c r="C619" s="74" t="s">
        <v>449</v>
      </c>
      <c r="D619" s="57" t="s">
        <v>31</v>
      </c>
      <c r="E619" s="75" t="s">
        <v>31</v>
      </c>
      <c r="F619" s="76">
        <v>1.6582499999999998</v>
      </c>
      <c r="G619" s="13">
        <f t="shared" si="22"/>
        <v>1.6582499999999998</v>
      </c>
    </row>
    <row r="620" spans="1:7" ht="24.75" customHeight="1">
      <c r="A620" s="58">
        <v>9</v>
      </c>
      <c r="B620" s="57">
        <v>220205</v>
      </c>
      <c r="C620" s="74" t="s">
        <v>450</v>
      </c>
      <c r="D620" s="57" t="s">
        <v>31</v>
      </c>
      <c r="E620" s="75" t="s">
        <v>31</v>
      </c>
      <c r="F620" s="76">
        <v>0.7034999999999999</v>
      </c>
      <c r="G620" s="13">
        <f t="shared" si="22"/>
        <v>0.7034999999999999</v>
      </c>
    </row>
    <row r="621" spans="1:7" ht="24.75" customHeight="1">
      <c r="A621" s="58">
        <v>10</v>
      </c>
      <c r="B621" s="57">
        <v>220210</v>
      </c>
      <c r="C621" s="74" t="s">
        <v>451</v>
      </c>
      <c r="D621" s="57" t="s">
        <v>31</v>
      </c>
      <c r="E621" s="75" t="s">
        <v>31</v>
      </c>
      <c r="F621" s="76">
        <v>0.45225</v>
      </c>
      <c r="G621" s="13">
        <f t="shared" si="22"/>
        <v>0.45225</v>
      </c>
    </row>
    <row r="622" spans="1:7" ht="24.75" customHeight="1">
      <c r="A622" s="58">
        <v>11</v>
      </c>
      <c r="B622" s="57">
        <v>220215</v>
      </c>
      <c r="C622" s="74" t="s">
        <v>452</v>
      </c>
      <c r="D622" s="57" t="s">
        <v>31</v>
      </c>
      <c r="E622" s="75" t="s">
        <v>31</v>
      </c>
      <c r="F622" s="76">
        <v>0.45225</v>
      </c>
      <c r="G622" s="13">
        <f t="shared" si="22"/>
        <v>0.45225</v>
      </c>
    </row>
    <row r="623" spans="1:7" ht="24.75" customHeight="1">
      <c r="A623" s="58">
        <v>12</v>
      </c>
      <c r="B623" s="57">
        <v>220225</v>
      </c>
      <c r="C623" s="74" t="s">
        <v>453</v>
      </c>
      <c r="D623" s="57" t="s">
        <v>31</v>
      </c>
      <c r="E623" s="75" t="s">
        <v>31</v>
      </c>
      <c r="F623" s="76">
        <v>8.642999999999999</v>
      </c>
      <c r="G623" s="13">
        <f t="shared" si="22"/>
        <v>8.642999999999999</v>
      </c>
    </row>
    <row r="624" spans="1:7" ht="24.75" customHeight="1">
      <c r="A624" s="58">
        <v>13</v>
      </c>
      <c r="B624" s="57">
        <v>220230</v>
      </c>
      <c r="C624" s="74" t="s">
        <v>454</v>
      </c>
      <c r="D624" s="57" t="s">
        <v>31</v>
      </c>
      <c r="E624" s="75" t="s">
        <v>31</v>
      </c>
      <c r="F624" s="76">
        <v>3.7184999999999997</v>
      </c>
      <c r="G624" s="13">
        <f t="shared" si="22"/>
        <v>3.7184999999999997</v>
      </c>
    </row>
    <row r="625" spans="1:7" ht="24.75" customHeight="1">
      <c r="A625" s="58">
        <v>14</v>
      </c>
      <c r="B625" s="57">
        <v>220235</v>
      </c>
      <c r="C625" s="74" t="s">
        <v>455</v>
      </c>
      <c r="D625" s="57" t="s">
        <v>31</v>
      </c>
      <c r="E625" s="75" t="s">
        <v>31</v>
      </c>
      <c r="F625" s="76">
        <v>9.346499999999999</v>
      </c>
      <c r="G625" s="13">
        <f t="shared" si="22"/>
        <v>9.346499999999999</v>
      </c>
    </row>
    <row r="626" spans="1:7" ht="24.75" customHeight="1">
      <c r="A626" s="58">
        <v>15</v>
      </c>
      <c r="B626" s="57">
        <v>220240</v>
      </c>
      <c r="C626" s="74" t="s">
        <v>456</v>
      </c>
      <c r="D626" s="57" t="s">
        <v>31</v>
      </c>
      <c r="E626" s="75" t="s">
        <v>31</v>
      </c>
      <c r="F626" s="76">
        <v>3.3164999999999996</v>
      </c>
      <c r="G626" s="13">
        <f t="shared" si="22"/>
        <v>3.3164999999999996</v>
      </c>
    </row>
    <row r="627" spans="1:7" ht="24.75" customHeight="1">
      <c r="A627" s="58">
        <v>16</v>
      </c>
      <c r="B627" s="57">
        <v>220245</v>
      </c>
      <c r="C627" s="74" t="s">
        <v>457</v>
      </c>
      <c r="D627" s="57" t="s">
        <v>31</v>
      </c>
      <c r="E627" s="75" t="s">
        <v>31</v>
      </c>
      <c r="F627" s="76">
        <v>2.211</v>
      </c>
      <c r="G627" s="13">
        <f t="shared" si="22"/>
        <v>2.211</v>
      </c>
    </row>
    <row r="628" spans="1:7" ht="24.75" customHeight="1">
      <c r="A628" s="58">
        <v>17</v>
      </c>
      <c r="B628" s="57">
        <v>220250</v>
      </c>
      <c r="C628" s="74" t="s">
        <v>458</v>
      </c>
      <c r="D628" s="57" t="s">
        <v>31</v>
      </c>
      <c r="E628" s="75" t="s">
        <v>31</v>
      </c>
      <c r="F628" s="76">
        <v>1.8592499999999998</v>
      </c>
      <c r="G628" s="13">
        <f t="shared" si="22"/>
        <v>1.8592499999999998</v>
      </c>
    </row>
    <row r="629" spans="1:7" ht="24.75" customHeight="1">
      <c r="A629" s="58">
        <v>18</v>
      </c>
      <c r="B629" s="57">
        <v>220255</v>
      </c>
      <c r="C629" s="74" t="s">
        <v>459</v>
      </c>
      <c r="D629" s="57" t="s">
        <v>31</v>
      </c>
      <c r="E629" s="75" t="s">
        <v>31</v>
      </c>
      <c r="F629" s="76">
        <v>1.9094999999999998</v>
      </c>
      <c r="G629" s="13">
        <f t="shared" si="22"/>
        <v>1.9094999999999998</v>
      </c>
    </row>
    <row r="630" spans="1:7" ht="24.75" customHeight="1">
      <c r="A630" s="58">
        <v>19</v>
      </c>
      <c r="B630" s="57">
        <v>220260</v>
      </c>
      <c r="C630" s="74" t="s">
        <v>460</v>
      </c>
      <c r="D630" s="57" t="s">
        <v>31</v>
      </c>
      <c r="E630" s="75" t="s">
        <v>31</v>
      </c>
      <c r="F630" s="76">
        <v>1.75875</v>
      </c>
      <c r="G630" s="13">
        <f t="shared" si="22"/>
        <v>1.75875</v>
      </c>
    </row>
    <row r="631" spans="1:7" ht="24.75" customHeight="1">
      <c r="A631" s="58">
        <v>20</v>
      </c>
      <c r="B631" s="57">
        <v>220265</v>
      </c>
      <c r="C631" s="74" t="s">
        <v>461</v>
      </c>
      <c r="D631" s="57" t="s">
        <v>31</v>
      </c>
      <c r="E631" s="75" t="s">
        <v>31</v>
      </c>
      <c r="F631" s="76">
        <v>10.5525</v>
      </c>
      <c r="G631" s="13">
        <f t="shared" si="22"/>
        <v>10.5525</v>
      </c>
    </row>
    <row r="632" spans="1:7" ht="24.75" customHeight="1">
      <c r="A632" s="58">
        <v>21</v>
      </c>
      <c r="B632" s="57">
        <v>220270</v>
      </c>
      <c r="C632" s="74" t="s">
        <v>462</v>
      </c>
      <c r="D632" s="57" t="s">
        <v>31</v>
      </c>
      <c r="E632" s="75" t="s">
        <v>31</v>
      </c>
      <c r="F632" s="76">
        <v>1.55775</v>
      </c>
      <c r="G632" s="13">
        <f t="shared" si="22"/>
        <v>1.55775</v>
      </c>
    </row>
    <row r="633" spans="1:7" ht="24.75" customHeight="1">
      <c r="A633" s="58">
        <v>22</v>
      </c>
      <c r="B633" s="57">
        <v>220275</v>
      </c>
      <c r="C633" s="74" t="s">
        <v>463</v>
      </c>
      <c r="D633" s="57" t="s">
        <v>31</v>
      </c>
      <c r="E633" s="75" t="s">
        <v>31</v>
      </c>
      <c r="F633" s="76">
        <v>16.5825</v>
      </c>
      <c r="G633" s="13">
        <f t="shared" si="22"/>
        <v>16.5825</v>
      </c>
    </row>
    <row r="634" spans="1:7" ht="24.75" customHeight="1">
      <c r="A634" s="58">
        <v>23</v>
      </c>
      <c r="B634" s="57">
        <v>220280</v>
      </c>
      <c r="C634" s="74" t="s">
        <v>464</v>
      </c>
      <c r="D634" s="57" t="s">
        <v>31</v>
      </c>
      <c r="E634" s="75" t="s">
        <v>31</v>
      </c>
      <c r="F634" s="76">
        <v>3.5175</v>
      </c>
      <c r="G634" s="13">
        <f t="shared" si="22"/>
        <v>3.5175</v>
      </c>
    </row>
    <row r="635" spans="1:7" ht="24.75" customHeight="1">
      <c r="A635" s="58">
        <v>24</v>
      </c>
      <c r="B635" s="57">
        <v>220285</v>
      </c>
      <c r="C635" s="74" t="s">
        <v>465</v>
      </c>
      <c r="D635" s="57" t="s">
        <v>31</v>
      </c>
      <c r="E635" s="75" t="s">
        <v>31</v>
      </c>
      <c r="F635" s="76">
        <v>4.5225</v>
      </c>
      <c r="G635" s="13">
        <f t="shared" si="22"/>
        <v>4.5225</v>
      </c>
    </row>
    <row r="636" spans="1:7" ht="24.75" customHeight="1">
      <c r="A636" s="49"/>
      <c r="B636" s="50"/>
      <c r="C636" s="51" t="s">
        <v>644</v>
      </c>
      <c r="D636" s="50"/>
      <c r="E636" s="50"/>
      <c r="F636" s="77"/>
      <c r="G636" s="91"/>
    </row>
    <row r="637" spans="1:7" ht="24.75" customHeight="1">
      <c r="A637" s="32">
        <v>1</v>
      </c>
      <c r="B637" s="33">
        <v>250001</v>
      </c>
      <c r="C637" s="37" t="s">
        <v>645</v>
      </c>
      <c r="D637" s="33" t="s">
        <v>68</v>
      </c>
      <c r="E637" s="33" t="s">
        <v>814</v>
      </c>
      <c r="F637" s="35">
        <v>29.145</v>
      </c>
      <c r="G637" s="13">
        <f aca="true" t="shared" si="23" ref="G637:G670">IF($I$14=0,(F637-F637/100*$H$13)*$H$10,ROUND((F637-F637/100*$H$13+((F637-F637/100*$H$13)/100*$I$14))*$H$10,0))</f>
        <v>29.145</v>
      </c>
    </row>
    <row r="638" spans="1:7" ht="24.75" customHeight="1">
      <c r="A638" s="32">
        <v>2</v>
      </c>
      <c r="B638" s="33">
        <v>250003</v>
      </c>
      <c r="C638" s="37" t="s">
        <v>646</v>
      </c>
      <c r="D638" s="33" t="s">
        <v>31</v>
      </c>
      <c r="E638" s="33" t="s">
        <v>31</v>
      </c>
      <c r="F638" s="35">
        <v>42.21</v>
      </c>
      <c r="G638" s="13">
        <f t="shared" si="23"/>
        <v>42.21</v>
      </c>
    </row>
    <row r="639" spans="1:7" ht="24.75" customHeight="1">
      <c r="A639" s="32">
        <v>3</v>
      </c>
      <c r="B639" s="33">
        <v>250004</v>
      </c>
      <c r="C639" s="34" t="s">
        <v>592</v>
      </c>
      <c r="D639" s="33" t="s">
        <v>31</v>
      </c>
      <c r="E639" s="33" t="s">
        <v>31</v>
      </c>
      <c r="F639" s="35">
        <v>1.75875</v>
      </c>
      <c r="G639" s="13">
        <f t="shared" si="23"/>
        <v>1.75875</v>
      </c>
    </row>
    <row r="640" spans="1:7" ht="24.75" customHeight="1">
      <c r="A640" s="32">
        <v>4</v>
      </c>
      <c r="B640" s="33">
        <v>250005</v>
      </c>
      <c r="C640" s="37" t="s">
        <v>593</v>
      </c>
      <c r="D640" s="33" t="s">
        <v>31</v>
      </c>
      <c r="E640" s="33" t="s">
        <v>195</v>
      </c>
      <c r="F640" s="35">
        <v>1.3065</v>
      </c>
      <c r="G640" s="13">
        <f t="shared" si="23"/>
        <v>1.3065</v>
      </c>
    </row>
    <row r="641" spans="1:7" ht="24.75" customHeight="1">
      <c r="A641" s="32">
        <v>5</v>
      </c>
      <c r="B641" s="33">
        <v>250006</v>
      </c>
      <c r="C641" s="37" t="s">
        <v>594</v>
      </c>
      <c r="D641" s="33" t="s">
        <v>31</v>
      </c>
      <c r="E641" s="33" t="s">
        <v>195</v>
      </c>
      <c r="F641" s="35">
        <v>1.3065</v>
      </c>
      <c r="G641" s="13">
        <f t="shared" si="23"/>
        <v>1.3065</v>
      </c>
    </row>
    <row r="642" spans="1:7" ht="24.75" customHeight="1">
      <c r="A642" s="32">
        <v>6</v>
      </c>
      <c r="B642" s="33">
        <v>250007</v>
      </c>
      <c r="C642" s="37" t="s">
        <v>595</v>
      </c>
      <c r="D642" s="33" t="s">
        <v>31</v>
      </c>
      <c r="E642" s="33" t="s">
        <v>195</v>
      </c>
      <c r="F642" s="35">
        <v>1.3065</v>
      </c>
      <c r="G642" s="13">
        <f t="shared" si="23"/>
        <v>1.3065</v>
      </c>
    </row>
    <row r="643" spans="1:7" ht="24.75" customHeight="1">
      <c r="A643" s="32">
        <v>7</v>
      </c>
      <c r="B643" s="33">
        <v>250008</v>
      </c>
      <c r="C643" s="34" t="s">
        <v>596</v>
      </c>
      <c r="D643" s="33" t="s">
        <v>597</v>
      </c>
      <c r="E643" s="33" t="s">
        <v>814</v>
      </c>
      <c r="F643" s="35">
        <v>1.005</v>
      </c>
      <c r="G643" s="13">
        <f t="shared" si="23"/>
        <v>1.005</v>
      </c>
    </row>
    <row r="644" spans="1:7" ht="24.75" customHeight="1">
      <c r="A644" s="32">
        <v>8</v>
      </c>
      <c r="B644" s="33">
        <v>250010</v>
      </c>
      <c r="C644" s="37" t="s">
        <v>647</v>
      </c>
      <c r="D644" s="33" t="s">
        <v>814</v>
      </c>
      <c r="E644" s="33" t="s">
        <v>814</v>
      </c>
      <c r="F644" s="35">
        <v>2.5125</v>
      </c>
      <c r="G644" s="13">
        <f t="shared" si="23"/>
        <v>2.5125</v>
      </c>
    </row>
    <row r="645" spans="1:7" ht="24.75" customHeight="1">
      <c r="A645" s="32">
        <v>9</v>
      </c>
      <c r="B645" s="33">
        <v>250011</v>
      </c>
      <c r="C645" s="34" t="s">
        <v>648</v>
      </c>
      <c r="D645" s="33" t="s">
        <v>821</v>
      </c>
      <c r="E645" s="33" t="s">
        <v>821</v>
      </c>
      <c r="F645" s="35">
        <v>13.065</v>
      </c>
      <c r="G645" s="13">
        <f t="shared" si="23"/>
        <v>13.065</v>
      </c>
    </row>
    <row r="646" spans="1:7" ht="24.75" customHeight="1">
      <c r="A646" s="32">
        <v>10</v>
      </c>
      <c r="B646" s="33">
        <v>250103</v>
      </c>
      <c r="C646" s="37" t="s">
        <v>649</v>
      </c>
      <c r="D646" s="33" t="s">
        <v>31</v>
      </c>
      <c r="E646" s="33" t="s">
        <v>31</v>
      </c>
      <c r="F646" s="35">
        <v>8.5425</v>
      </c>
      <c r="G646" s="13">
        <f t="shared" si="23"/>
        <v>8.5425</v>
      </c>
    </row>
    <row r="647" spans="1:7" ht="24.75" customHeight="1">
      <c r="A647" s="32">
        <v>11</v>
      </c>
      <c r="B647" s="33">
        <v>250195</v>
      </c>
      <c r="C647" s="37" t="s">
        <v>466</v>
      </c>
      <c r="D647" s="33" t="s">
        <v>31</v>
      </c>
      <c r="E647" s="33" t="s">
        <v>599</v>
      </c>
      <c r="F647" s="35">
        <v>0.13065</v>
      </c>
      <c r="G647" s="13">
        <f t="shared" si="23"/>
        <v>0.13065</v>
      </c>
    </row>
    <row r="648" spans="1:7" ht="24.75" customHeight="1">
      <c r="A648" s="32">
        <v>12</v>
      </c>
      <c r="B648" s="33">
        <v>250200</v>
      </c>
      <c r="C648" s="37" t="s">
        <v>598</v>
      </c>
      <c r="D648" s="33" t="s">
        <v>31</v>
      </c>
      <c r="E648" s="33" t="s">
        <v>31</v>
      </c>
      <c r="F648" s="35">
        <v>0.10100249999999998</v>
      </c>
      <c r="G648" s="13">
        <f t="shared" si="23"/>
        <v>0.10100249999999998</v>
      </c>
    </row>
    <row r="649" spans="1:7" ht="24.75" customHeight="1">
      <c r="A649" s="32">
        <v>13</v>
      </c>
      <c r="B649" s="33">
        <v>250201</v>
      </c>
      <c r="C649" s="37" t="s">
        <v>650</v>
      </c>
      <c r="D649" s="33" t="s">
        <v>31</v>
      </c>
      <c r="E649" s="33" t="s">
        <v>599</v>
      </c>
      <c r="F649" s="35">
        <v>0.09044999999999999</v>
      </c>
      <c r="G649" s="13">
        <f t="shared" si="23"/>
        <v>0.09044999999999999</v>
      </c>
    </row>
    <row r="650" spans="1:7" ht="24.75" customHeight="1">
      <c r="A650" s="32">
        <v>14</v>
      </c>
      <c r="B650" s="33">
        <v>250202</v>
      </c>
      <c r="C650" s="37" t="s">
        <v>651</v>
      </c>
      <c r="D650" s="33" t="s">
        <v>31</v>
      </c>
      <c r="E650" s="33" t="s">
        <v>599</v>
      </c>
      <c r="F650" s="35">
        <v>0.09044999999999999</v>
      </c>
      <c r="G650" s="13">
        <f t="shared" si="23"/>
        <v>0.09044999999999999</v>
      </c>
    </row>
    <row r="651" spans="1:7" ht="24.75" customHeight="1">
      <c r="A651" s="32">
        <v>15</v>
      </c>
      <c r="B651" s="33">
        <v>250203</v>
      </c>
      <c r="C651" s="37" t="s">
        <v>652</v>
      </c>
      <c r="D651" s="33" t="s">
        <v>31</v>
      </c>
      <c r="E651" s="33" t="s">
        <v>599</v>
      </c>
      <c r="F651" s="35">
        <v>0.10049999999999999</v>
      </c>
      <c r="G651" s="13">
        <f t="shared" si="23"/>
        <v>0.10049999999999999</v>
      </c>
    </row>
    <row r="652" spans="1:7" ht="24.75" customHeight="1">
      <c r="A652" s="32">
        <v>16</v>
      </c>
      <c r="B652" s="33">
        <v>250225</v>
      </c>
      <c r="C652" s="37" t="s">
        <v>467</v>
      </c>
      <c r="D652" s="33" t="s">
        <v>31</v>
      </c>
      <c r="E652" s="33" t="s">
        <v>31</v>
      </c>
      <c r="F652" s="35">
        <v>9.748499999999998</v>
      </c>
      <c r="G652" s="13">
        <f t="shared" si="23"/>
        <v>9.748499999999998</v>
      </c>
    </row>
    <row r="653" spans="1:7" ht="24.75" customHeight="1">
      <c r="A653" s="32">
        <v>17</v>
      </c>
      <c r="B653" s="33">
        <v>250301</v>
      </c>
      <c r="C653" s="37" t="s">
        <v>600</v>
      </c>
      <c r="D653" s="33" t="s">
        <v>34</v>
      </c>
      <c r="E653" s="33" t="s">
        <v>828</v>
      </c>
      <c r="F653" s="35">
        <v>1.4572499999999997</v>
      </c>
      <c r="G653" s="13">
        <f t="shared" si="23"/>
        <v>1.4572499999999997</v>
      </c>
    </row>
    <row r="654" spans="1:7" ht="24.75" customHeight="1">
      <c r="A654" s="32">
        <v>18</v>
      </c>
      <c r="B654" s="33">
        <v>250302</v>
      </c>
      <c r="C654" s="37" t="s">
        <v>601</v>
      </c>
      <c r="D654" s="33" t="s">
        <v>34</v>
      </c>
      <c r="E654" s="33" t="s">
        <v>829</v>
      </c>
      <c r="F654" s="35">
        <v>1.05525</v>
      </c>
      <c r="G654" s="13">
        <f t="shared" si="23"/>
        <v>1.05525</v>
      </c>
    </row>
    <row r="655" spans="1:7" ht="24.75" customHeight="1">
      <c r="A655" s="32">
        <v>19</v>
      </c>
      <c r="B655" s="33">
        <v>250303</v>
      </c>
      <c r="C655" s="37" t="s">
        <v>602</v>
      </c>
      <c r="D655" s="33" t="s">
        <v>34</v>
      </c>
      <c r="E655" s="33" t="s">
        <v>830</v>
      </c>
      <c r="F655" s="35">
        <v>0.48239999999999994</v>
      </c>
      <c r="G655" s="13">
        <f t="shared" si="23"/>
        <v>0.48239999999999994</v>
      </c>
    </row>
    <row r="656" spans="1:7" ht="24.75" customHeight="1">
      <c r="A656" s="32">
        <v>20</v>
      </c>
      <c r="B656" s="33">
        <v>250501</v>
      </c>
      <c r="C656" s="37" t="s">
        <v>653</v>
      </c>
      <c r="D656" s="33" t="s">
        <v>31</v>
      </c>
      <c r="E656" s="33" t="s">
        <v>125</v>
      </c>
      <c r="F656" s="35">
        <v>0.33165</v>
      </c>
      <c r="G656" s="13">
        <f t="shared" si="23"/>
        <v>0.33165</v>
      </c>
    </row>
    <row r="657" spans="1:7" ht="24.75" customHeight="1">
      <c r="A657" s="32">
        <v>21</v>
      </c>
      <c r="B657" s="33">
        <v>250601</v>
      </c>
      <c r="C657" s="37" t="s">
        <v>603</v>
      </c>
      <c r="D657" s="33" t="s">
        <v>106</v>
      </c>
      <c r="E657" s="33" t="s">
        <v>831</v>
      </c>
      <c r="F657" s="35">
        <v>7.738499999999999</v>
      </c>
      <c r="G657" s="13">
        <f t="shared" si="23"/>
        <v>7.738499999999999</v>
      </c>
    </row>
    <row r="658" spans="1:7" ht="24.75" customHeight="1">
      <c r="A658" s="32">
        <v>22</v>
      </c>
      <c r="B658" s="33">
        <v>250700</v>
      </c>
      <c r="C658" s="37" t="s">
        <v>468</v>
      </c>
      <c r="D658" s="33" t="s">
        <v>31</v>
      </c>
      <c r="E658" s="33" t="s">
        <v>280</v>
      </c>
      <c r="F658" s="35">
        <v>0.15074999999999997</v>
      </c>
      <c r="G658" s="13">
        <f t="shared" si="23"/>
        <v>0.15074999999999997</v>
      </c>
    </row>
    <row r="659" spans="1:7" ht="24.75" customHeight="1">
      <c r="A659" s="32">
        <v>23</v>
      </c>
      <c r="B659" s="33">
        <v>250701</v>
      </c>
      <c r="C659" s="34" t="s">
        <v>604</v>
      </c>
      <c r="D659" s="33" t="s">
        <v>31</v>
      </c>
      <c r="E659" s="33" t="s">
        <v>19</v>
      </c>
      <c r="F659" s="35">
        <v>3.1155</v>
      </c>
      <c r="G659" s="13">
        <f t="shared" si="23"/>
        <v>3.1155</v>
      </c>
    </row>
    <row r="660" spans="1:7" ht="24.75" customHeight="1">
      <c r="A660" s="32">
        <v>24</v>
      </c>
      <c r="B660" s="33">
        <v>250702</v>
      </c>
      <c r="C660" s="34" t="s">
        <v>605</v>
      </c>
      <c r="D660" s="33" t="s">
        <v>31</v>
      </c>
      <c r="E660" s="33" t="s">
        <v>19</v>
      </c>
      <c r="F660" s="35">
        <v>3.76875</v>
      </c>
      <c r="G660" s="13">
        <f t="shared" si="23"/>
        <v>3.76875</v>
      </c>
    </row>
    <row r="661" spans="1:7" ht="24.75" customHeight="1">
      <c r="A661" s="32">
        <v>25</v>
      </c>
      <c r="B661" s="33">
        <v>250703</v>
      </c>
      <c r="C661" s="34" t="s">
        <v>606</v>
      </c>
      <c r="D661" s="33" t="s">
        <v>31</v>
      </c>
      <c r="E661" s="33" t="s">
        <v>19</v>
      </c>
      <c r="F661" s="35">
        <v>5.8088999999999995</v>
      </c>
      <c r="G661" s="13">
        <f t="shared" si="23"/>
        <v>5.8088999999999995</v>
      </c>
    </row>
    <row r="662" spans="1:7" ht="24.75" customHeight="1">
      <c r="A662" s="32">
        <v>26</v>
      </c>
      <c r="B662" s="33">
        <v>250801</v>
      </c>
      <c r="C662" s="34" t="s">
        <v>607</v>
      </c>
      <c r="D662" s="33" t="s">
        <v>31</v>
      </c>
      <c r="E662" s="33" t="s">
        <v>608</v>
      </c>
      <c r="F662" s="35">
        <v>0.18089999999999998</v>
      </c>
      <c r="G662" s="13">
        <f t="shared" si="23"/>
        <v>0.18089999999999998</v>
      </c>
    </row>
    <row r="663" spans="1:7" ht="24.75" customHeight="1">
      <c r="A663" s="32">
        <v>27</v>
      </c>
      <c r="B663" s="33">
        <v>250802</v>
      </c>
      <c r="C663" s="34" t="s">
        <v>654</v>
      </c>
      <c r="D663" s="33" t="s">
        <v>31</v>
      </c>
      <c r="E663" s="33" t="s">
        <v>608</v>
      </c>
      <c r="F663" s="35">
        <v>0.18089999999999998</v>
      </c>
      <c r="G663" s="13">
        <f t="shared" si="23"/>
        <v>0.18089999999999998</v>
      </c>
    </row>
    <row r="664" spans="1:7" ht="24.75" customHeight="1">
      <c r="A664" s="32">
        <v>28</v>
      </c>
      <c r="B664" s="33">
        <v>250803</v>
      </c>
      <c r="C664" s="34" t="s">
        <v>655</v>
      </c>
      <c r="D664" s="33" t="s">
        <v>31</v>
      </c>
      <c r="E664" s="33" t="s">
        <v>608</v>
      </c>
      <c r="F664" s="35">
        <v>0.20099999999999998</v>
      </c>
      <c r="G664" s="13">
        <f t="shared" si="23"/>
        <v>0.20099999999999998</v>
      </c>
    </row>
    <row r="665" spans="1:7" ht="24.75" customHeight="1">
      <c r="A665" s="32">
        <v>29</v>
      </c>
      <c r="B665" s="33">
        <v>250901</v>
      </c>
      <c r="C665" s="34" t="s">
        <v>609</v>
      </c>
      <c r="D665" s="33" t="s">
        <v>31</v>
      </c>
      <c r="E665" s="33" t="s">
        <v>610</v>
      </c>
      <c r="F665" s="35">
        <v>0.21104999999999996</v>
      </c>
      <c r="G665" s="13">
        <f t="shared" si="23"/>
        <v>0.21104999999999996</v>
      </c>
    </row>
    <row r="666" spans="1:7" ht="24.75" customHeight="1">
      <c r="A666" s="32">
        <v>30</v>
      </c>
      <c r="B666" s="33">
        <v>250902</v>
      </c>
      <c r="C666" s="34" t="s">
        <v>611</v>
      </c>
      <c r="D666" s="33" t="s">
        <v>31</v>
      </c>
      <c r="E666" s="33" t="s">
        <v>610</v>
      </c>
      <c r="F666" s="35">
        <v>0.25125</v>
      </c>
      <c r="G666" s="13">
        <f t="shared" si="23"/>
        <v>0.25125</v>
      </c>
    </row>
    <row r="667" spans="1:7" ht="24.75" customHeight="1">
      <c r="A667" s="32">
        <v>31</v>
      </c>
      <c r="B667" s="33">
        <v>250903</v>
      </c>
      <c r="C667" s="34" t="s">
        <v>612</v>
      </c>
      <c r="D667" s="33" t="s">
        <v>31</v>
      </c>
      <c r="E667" s="33" t="s">
        <v>610</v>
      </c>
      <c r="F667" s="35">
        <v>0.37184999999999996</v>
      </c>
      <c r="G667" s="13">
        <f t="shared" si="23"/>
        <v>0.37184999999999996</v>
      </c>
    </row>
    <row r="668" spans="1:7" ht="24.75" customHeight="1">
      <c r="A668" s="32">
        <v>32</v>
      </c>
      <c r="B668" s="33">
        <v>251100</v>
      </c>
      <c r="C668" s="34" t="s">
        <v>469</v>
      </c>
      <c r="D668" s="33" t="s">
        <v>31</v>
      </c>
      <c r="E668" s="33" t="s">
        <v>31</v>
      </c>
      <c r="F668" s="35">
        <v>16.08</v>
      </c>
      <c r="G668" s="13">
        <f t="shared" si="23"/>
        <v>16.08</v>
      </c>
    </row>
    <row r="669" spans="1:7" ht="24.75" customHeight="1">
      <c r="A669" s="32">
        <v>33</v>
      </c>
      <c r="B669" s="33">
        <v>251103</v>
      </c>
      <c r="C669" s="34" t="s">
        <v>470</v>
      </c>
      <c r="D669" s="33" t="s">
        <v>31</v>
      </c>
      <c r="E669" s="33" t="s">
        <v>31</v>
      </c>
      <c r="F669" s="35">
        <v>1.6079999999999999</v>
      </c>
      <c r="G669" s="13">
        <f t="shared" si="23"/>
        <v>1.6079999999999999</v>
      </c>
    </row>
    <row r="670" spans="1:7" ht="24.75" customHeight="1">
      <c r="A670" s="32">
        <v>34</v>
      </c>
      <c r="B670" s="33">
        <v>259001</v>
      </c>
      <c r="C670" s="34" t="s">
        <v>471</v>
      </c>
      <c r="D670" s="33" t="s">
        <v>31</v>
      </c>
      <c r="E670" s="33" t="s">
        <v>31</v>
      </c>
      <c r="F670" s="35">
        <v>0.30149999999999993</v>
      </c>
      <c r="G670" s="13">
        <f t="shared" si="23"/>
        <v>0.30149999999999993</v>
      </c>
    </row>
    <row r="671" spans="1:7" ht="24.75" customHeight="1">
      <c r="A671" s="92"/>
      <c r="B671" s="78"/>
      <c r="C671" s="79" t="s">
        <v>472</v>
      </c>
      <c r="D671" s="78"/>
      <c r="E671" s="78"/>
      <c r="F671" s="78"/>
      <c r="G671" s="91"/>
    </row>
    <row r="672" spans="1:7" ht="24.75" customHeight="1">
      <c r="A672" s="80">
        <v>1</v>
      </c>
      <c r="B672" s="55">
        <v>820000</v>
      </c>
      <c r="C672" s="81" t="s">
        <v>473</v>
      </c>
      <c r="D672" s="82"/>
      <c r="E672" s="83" t="s">
        <v>906</v>
      </c>
      <c r="F672" s="46">
        <v>6.03</v>
      </c>
      <c r="G672" s="13">
        <f aca="true" t="shared" si="24" ref="G672:G680">IF($I$14=0,(F672-F672/100*$H$13)*$H$10,ROUND((F672-F672/100*$H$13+((F672-F672/100*$H$13)/100*$I$14))*$H$10,0))</f>
        <v>6.03</v>
      </c>
    </row>
    <row r="673" spans="1:7" ht="24.75" customHeight="1">
      <c r="A673" s="80">
        <v>2</v>
      </c>
      <c r="B673" s="55">
        <v>820001</v>
      </c>
      <c r="C673" s="81" t="s">
        <v>474</v>
      </c>
      <c r="D673" s="82"/>
      <c r="E673" s="83" t="s">
        <v>906</v>
      </c>
      <c r="F673" s="46">
        <v>11.155499999999998</v>
      </c>
      <c r="G673" s="13">
        <f t="shared" si="24"/>
        <v>11.155499999999998</v>
      </c>
    </row>
    <row r="674" spans="1:7" ht="24.75" customHeight="1">
      <c r="A674" s="80">
        <v>3</v>
      </c>
      <c r="B674" s="55">
        <v>820002</v>
      </c>
      <c r="C674" s="81" t="s">
        <v>475</v>
      </c>
      <c r="D674" s="82"/>
      <c r="E674" s="83" t="s">
        <v>906</v>
      </c>
      <c r="F674" s="46">
        <v>30.551999999999996</v>
      </c>
      <c r="G674" s="13">
        <f t="shared" si="24"/>
        <v>30.551999999999996</v>
      </c>
    </row>
    <row r="675" spans="1:7" ht="24.75" customHeight="1">
      <c r="A675" s="80">
        <v>4</v>
      </c>
      <c r="B675" s="55">
        <v>820003</v>
      </c>
      <c r="C675" s="81" t="s">
        <v>476</v>
      </c>
      <c r="D675" s="82"/>
      <c r="E675" s="83" t="s">
        <v>906</v>
      </c>
      <c r="F675" s="46">
        <v>20.4015</v>
      </c>
      <c r="G675" s="13">
        <f t="shared" si="24"/>
        <v>20.4015</v>
      </c>
    </row>
    <row r="676" spans="1:7" ht="24.75" customHeight="1">
      <c r="A676" s="80">
        <v>5</v>
      </c>
      <c r="B676" s="55">
        <v>820004</v>
      </c>
      <c r="C676" s="81" t="s">
        <v>477</v>
      </c>
      <c r="D676" s="82"/>
      <c r="E676" s="83" t="s">
        <v>906</v>
      </c>
      <c r="F676" s="46">
        <v>35.175</v>
      </c>
      <c r="G676" s="13">
        <f t="shared" si="24"/>
        <v>35.175</v>
      </c>
    </row>
    <row r="677" spans="1:7" ht="24.75" customHeight="1">
      <c r="A677" s="80">
        <v>6</v>
      </c>
      <c r="B677" s="55">
        <v>820005</v>
      </c>
      <c r="C677" s="81" t="s">
        <v>478</v>
      </c>
      <c r="D677" s="82"/>
      <c r="E677" s="83" t="s">
        <v>906</v>
      </c>
      <c r="F677" s="46">
        <v>3.6883499999999994</v>
      </c>
      <c r="G677" s="13">
        <f t="shared" si="24"/>
        <v>3.6883499999999994</v>
      </c>
    </row>
    <row r="678" spans="1:7" ht="24.75" customHeight="1">
      <c r="A678" s="80">
        <v>7</v>
      </c>
      <c r="B678" s="55">
        <v>820006</v>
      </c>
      <c r="C678" s="81" t="s">
        <v>479</v>
      </c>
      <c r="D678" s="82"/>
      <c r="E678" s="83" t="s">
        <v>906</v>
      </c>
      <c r="F678" s="46">
        <v>3.8692499999999996</v>
      </c>
      <c r="G678" s="13">
        <f t="shared" si="24"/>
        <v>3.8692499999999996</v>
      </c>
    </row>
    <row r="679" spans="1:7" ht="24.75" customHeight="1">
      <c r="A679" s="80">
        <v>8</v>
      </c>
      <c r="B679" s="55">
        <v>820007</v>
      </c>
      <c r="C679" s="81" t="s">
        <v>480</v>
      </c>
      <c r="D679" s="82"/>
      <c r="E679" s="83" t="s">
        <v>906</v>
      </c>
      <c r="F679" s="46">
        <v>1.37685</v>
      </c>
      <c r="G679" s="13">
        <f t="shared" si="24"/>
        <v>1.37685</v>
      </c>
    </row>
    <row r="680" spans="1:7" ht="24.75" customHeight="1" thickBot="1">
      <c r="A680" s="93">
        <v>9</v>
      </c>
      <c r="B680" s="94">
        <v>820008</v>
      </c>
      <c r="C680" s="95" t="s">
        <v>481</v>
      </c>
      <c r="D680" s="96"/>
      <c r="E680" s="97" t="s">
        <v>906</v>
      </c>
      <c r="F680" s="98">
        <v>24.270749999999996</v>
      </c>
      <c r="G680" s="16">
        <f t="shared" si="24"/>
        <v>24.270749999999996</v>
      </c>
    </row>
    <row r="681" spans="1:7" ht="19.5" customHeight="1">
      <c r="A681" s="84"/>
      <c r="B681" s="85"/>
      <c r="C681" s="86"/>
      <c r="D681" s="87"/>
      <c r="E681" s="85"/>
      <c r="F681" s="88"/>
      <c r="G681" s="15"/>
    </row>
    <row r="682" spans="2:6" ht="19.5" customHeight="1">
      <c r="B682" s="89" t="s">
        <v>12</v>
      </c>
      <c r="C682" s="25"/>
      <c r="D682" s="103"/>
      <c r="E682" s="103"/>
      <c r="F682" s="103"/>
    </row>
  </sheetData>
  <sheetProtection password="C6D1" sheet="1" objects="1" scenarios="1"/>
  <mergeCells count="12">
    <mergeCell ref="G9:G10"/>
    <mergeCell ref="C1:D1"/>
    <mergeCell ref="E1:F1"/>
    <mergeCell ref="A2:G2"/>
    <mergeCell ref="A9:A10"/>
    <mergeCell ref="B9:B10"/>
    <mergeCell ref="C9:C10"/>
    <mergeCell ref="A3:G3"/>
    <mergeCell ref="D9:D10"/>
    <mergeCell ref="D682:F682"/>
    <mergeCell ref="E9:E10"/>
    <mergeCell ref="F9:F10"/>
  </mergeCells>
  <hyperlinks>
    <hyperlink ref="B7" r:id="rId1" display="http://autokraski.dn.ua"/>
  </hyperlinks>
  <printOptions/>
  <pageMargins left="0.53" right="0.1968503937007874" top="0.27" bottom="0.34" header="0.5118110236220472" footer="0.5118110236220472"/>
  <pageSetup fitToHeight="10" horizontalDpi="600" verticalDpi="600" orientation="portrait" paperSize="9" scale="42" r:id="rId2"/>
  <rowBreaks count="2" manualBreakCount="2">
    <brk id="551" max="6" man="1"/>
    <brk id="6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Auto-Plast Produkt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S?omski</dc:creator>
  <cp:keywords/>
  <dc:description/>
  <cp:lastModifiedBy>Саша</cp:lastModifiedBy>
  <cp:lastPrinted>2006-05-24T13:02:07Z</cp:lastPrinted>
  <dcterms:created xsi:type="dcterms:W3CDTF">2000-12-16T15:53:41Z</dcterms:created>
  <dcterms:modified xsi:type="dcterms:W3CDTF">2006-05-24T13:02:22Z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